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3875" windowHeight="9570" activeTab="0"/>
  </bookViews>
  <sheets>
    <sheet name="実施状況（Ｈ24）" sheetId="1" r:id="rId1"/>
  </sheets>
  <definedNames>
    <definedName name="_xlnm.Print_Area" localSheetId="0">'実施状況（Ｈ24）'!$A$1:$CF$16</definedName>
    <definedName name="_xlnm.Print_Titles" localSheetId="0">'実施状況（Ｈ24）'!$A:$D,'実施状況（Ｈ24）'!$1:$4</definedName>
  </definedNames>
  <calcPr fullCalcOnLoad="1"/>
</workbook>
</file>

<file path=xl/sharedStrings.xml><?xml version="1.0" encoding="utf-8"?>
<sst xmlns="http://schemas.openxmlformats.org/spreadsheetml/2006/main" count="179" uniqueCount="123">
  <si>
    <t>集落</t>
  </si>
  <si>
    <t>組織名</t>
  </si>
  <si>
    <t>組合長名</t>
  </si>
  <si>
    <t>協定面積（㎡）</t>
  </si>
  <si>
    <t>協定参加者数</t>
  </si>
  <si>
    <t>多面的機能を増進する活動</t>
  </si>
  <si>
    <t>農業生産活動等の体制整備に向けた取組</t>
  </si>
  <si>
    <t>水路・農道等の管理</t>
  </si>
  <si>
    <t>急傾斜地</t>
  </si>
  <si>
    <t>計</t>
  </si>
  <si>
    <t>農業者
（人）</t>
  </si>
  <si>
    <t>生産組織（組織）</t>
  </si>
  <si>
    <t>水利組合（組合）</t>
  </si>
  <si>
    <t>①水路管理</t>
  </si>
  <si>
    <t>②農道管理</t>
  </si>
  <si>
    <t>①周辺林地の下草刈</t>
  </si>
  <si>
    <t>うち交付対象農用地をもたない農業者数（人）</t>
  </si>
  <si>
    <t>冨田　博文</t>
  </si>
  <si>
    <t>○</t>
  </si>
  <si>
    <t>中島　敏夫</t>
  </si>
  <si>
    <t>清水　宇右衛門</t>
  </si>
  <si>
    <t>山腰　進</t>
  </si>
  <si>
    <t>下野　勝美</t>
  </si>
  <si>
    <t>総計</t>
  </si>
  <si>
    <t>土井　芳幸</t>
  </si>
  <si>
    <t>地域</t>
  </si>
  <si>
    <t>指定地域</t>
  </si>
  <si>
    <t>特認地域</t>
  </si>
  <si>
    <t>田</t>
  </si>
  <si>
    <t>畑</t>
  </si>
  <si>
    <t>緩傾斜</t>
  </si>
  <si>
    <t>小区画
不整形</t>
  </si>
  <si>
    <t>指定地域の合計</t>
  </si>
  <si>
    <t>特認地域の合計</t>
  </si>
  <si>
    <t>緩傾斜地</t>
  </si>
  <si>
    <t>非農業者数（人）</t>
  </si>
  <si>
    <t>⑤体験民宿（グリーンツーリズム）</t>
  </si>
  <si>
    <t>①農地法面、水路、農道等補修・改良</t>
  </si>
  <si>
    <t>②既耕作放棄地の復旧又は林地化</t>
  </si>
  <si>
    <t>③農作業の共同化又は受委託等</t>
  </si>
  <si>
    <t>①集落ぐるみ型</t>
  </si>
  <si>
    <t>②組織対応型</t>
  </si>
  <si>
    <t>③担い手型</t>
  </si>
  <si>
    <t>法人（農業生産法人・その他法人）</t>
  </si>
  <si>
    <t>江里山</t>
  </si>
  <si>
    <t>江里山棚田保存会</t>
  </si>
  <si>
    <t>円光寺</t>
  </si>
  <si>
    <t>中村</t>
  </si>
  <si>
    <t>東小松</t>
  </si>
  <si>
    <t>寺浦</t>
  </si>
  <si>
    <t>円光寺集落協定</t>
  </si>
  <si>
    <t>中村集落協定</t>
  </si>
  <si>
    <t>東小松集落協定</t>
  </si>
  <si>
    <t>寺浦集落協定</t>
  </si>
  <si>
    <t>交付金</t>
  </si>
  <si>
    <t>うち共同取組分</t>
  </si>
  <si>
    <t>金額
（円）</t>
  </si>
  <si>
    <t>割合
（％）</t>
  </si>
  <si>
    <t xml:space="preserve">
総額
（円）</t>
  </si>
  <si>
    <t>③その他</t>
  </si>
  <si>
    <t>集落マスタープラン</t>
  </si>
  <si>
    <t>①集積対象者を核とした農業生産活動等の体制整備</t>
  </si>
  <si>
    <t>②集落ぐるみの農業生産活動等体制整備</t>
  </si>
  <si>
    <t>③地域の実情に即した持続的な農業生産活動等の体制整備</t>
  </si>
  <si>
    <t>集落の目指すべき将来像</t>
  </si>
  <si>
    <t>将来像を実現するための目標と活動計画</t>
  </si>
  <si>
    <t>協定農用地の拡大</t>
  </si>
  <si>
    <t>機械・農作業の共同化等営農組織の育成</t>
  </si>
  <si>
    <t>高付加価値型農業</t>
  </si>
  <si>
    <t>地場産農産物等の加工・販売</t>
  </si>
  <si>
    <t>農業生産条件の強化</t>
  </si>
  <si>
    <t>新規就農者の確保</t>
  </si>
  <si>
    <t>認定農業者の育成</t>
  </si>
  <si>
    <t>多様な担い手の確保</t>
  </si>
  <si>
    <t>担い手への農地集積</t>
  </si>
  <si>
    <t>担い手への農作業の委託</t>
  </si>
  <si>
    <t>共同で支え合う集団的かつ持続可能な体制整備</t>
  </si>
  <si>
    <t>その他</t>
  </si>
  <si>
    <t>④その他</t>
  </si>
  <si>
    <t>②既耕作放棄地の復旧、畜産的利用、林地化</t>
  </si>
  <si>
    <t>①担い手農家や第３セクターによる利用権設定・農作業の委託</t>
  </si>
  <si>
    <t>③既耕作放棄地の保全管理（草刈り、防虫対策等）</t>
  </si>
  <si>
    <t>④農地法面の定期点検</t>
  </si>
  <si>
    <t>⑤柵、ネット等の設置</t>
  </si>
  <si>
    <t>⑥限界的農地の林地化</t>
  </si>
  <si>
    <t>②棚田オーナー制度、市民農園・体験農園の開設・運営</t>
  </si>
  <si>
    <t>③景観作物の作付け</t>
  </si>
  <si>
    <t>④土壌流亡に配慮した営農</t>
  </si>
  <si>
    <t>⑥魚類・昆虫類の保護</t>
  </si>
  <si>
    <t>⑧粗放的畜産</t>
  </si>
  <si>
    <t>⑨堆きゅう肥、拮抗植物、アイガモ・鯉の利用、輪作の徹底、緑肥作物の作付け等</t>
  </si>
  <si>
    <t>⑦冬期の湛水化、耕作放棄地での水張り等鳥類の餌場の確保</t>
  </si>
  <si>
    <t>⑩その他</t>
  </si>
  <si>
    <t>④都市農村交流型</t>
  </si>
  <si>
    <t>⑤集落間連携型</t>
  </si>
  <si>
    <t>⑥行政等支援型</t>
  </si>
  <si>
    <t>⑦企業等連携型</t>
  </si>
  <si>
    <t>⑧その他</t>
  </si>
  <si>
    <t>Ｃ要件</t>
  </si>
  <si>
    <t>Ａ要件</t>
  </si>
  <si>
    <t>Ｂ要件</t>
  </si>
  <si>
    <t>①協定農用地の拡大</t>
  </si>
  <si>
    <t>②機械・農作業の共同化</t>
  </si>
  <si>
    <t>③高付加価値型農業の実践</t>
  </si>
  <si>
    <t>④地場産農産物の加工・販売</t>
  </si>
  <si>
    <t>⑤農業生産条件の強化</t>
  </si>
  <si>
    <t>⑥新規就農者の確保</t>
  </si>
  <si>
    <t>⑦認定農業者の育成</t>
  </si>
  <si>
    <t>⑧多様な担い手の確保</t>
  </si>
  <si>
    <t>⑨担い手への農地集積</t>
  </si>
  <si>
    <t>⑩担い手への農作業の委託</t>
  </si>
  <si>
    <t>①集落を基礎とした営農組織の育成</t>
  </si>
  <si>
    <t>②担い手集積化</t>
  </si>
  <si>
    <t>農用地に関する事項</t>
  </si>
  <si>
    <t>農業生産活動等として取り組むべき事項</t>
  </si>
  <si>
    <t>農用地等保全体制整備（マップの作成内容）</t>
  </si>
  <si>
    <t>⑥その他、将来にわたり協定農用地の適正保全に必要な事項</t>
  </si>
  <si>
    <r>
      <t xml:space="preserve">④自己施工の箇所、整備内容、受益農地の範囲・面積
</t>
    </r>
    <r>
      <rPr>
        <b/>
        <sz val="12"/>
        <rFont val="ＭＳ ゴシック"/>
        <family val="3"/>
      </rPr>
      <t>（Ａ要件⑤）</t>
    </r>
  </si>
  <si>
    <r>
      <t xml:space="preserve">⑤農地の保全活動を行う担い手、活動内容、活動農用地の範囲・面積
</t>
    </r>
    <r>
      <rPr>
        <b/>
        <sz val="12"/>
        <rFont val="ＭＳ ゴシック"/>
        <family val="3"/>
      </rPr>
      <t>（Ａ要件⑧）</t>
    </r>
  </si>
  <si>
    <t>加算措置適用</t>
  </si>
  <si>
    <t>⑦簡易な基盤整備（作業道設置、排水改良等）</t>
  </si>
  <si>
    <t>⑧その他（土地改良事業、災害復旧・地目変換等）</t>
  </si>
  <si>
    <t>規模拡大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</si>
</sst>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h&quot;時&quot;mm&quot;分&quot;;@"/>
    <numFmt numFmtId="178" formatCode="#,##0_);[Red]\(#,##0\)"/>
    <numFmt numFmtId="179" formatCode="##&quot;集&quot;&quot;落&quot;"/>
    <numFmt numFmtId="180" formatCode="#,##0;&quot;▲ &quot;#,##0"/>
  </numFmts>
  <fonts count="4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 diagonalUp="1">
      <left style="thin"/>
      <right style="thin"/>
      <top style="thin"/>
      <bottom style="thin"/>
      <diagonal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 style="dashed"/>
      <top style="thin"/>
      <bottom>
        <color indexed="63"/>
      </bottom>
    </border>
    <border>
      <left style="dashed"/>
      <right style="dashed"/>
      <top style="thin"/>
      <bottom>
        <color indexed="63"/>
      </bottom>
    </border>
    <border>
      <left style="dashed"/>
      <right style="thin"/>
      <top style="thin"/>
      <bottom>
        <color indexed="63"/>
      </bottom>
    </border>
    <border>
      <left style="thin"/>
      <right style="dashed"/>
      <top style="thin"/>
      <bottom style="hair"/>
    </border>
    <border>
      <left style="dashed"/>
      <right style="dashed"/>
      <top style="thin"/>
      <bottom style="hair"/>
    </border>
    <border>
      <left style="dashed"/>
      <right style="thin"/>
      <top style="thin"/>
      <bottom style="hair"/>
    </border>
    <border>
      <left style="thin"/>
      <right style="dashed"/>
      <top style="hair"/>
      <bottom style="hair"/>
    </border>
    <border>
      <left style="dashed"/>
      <right style="dashed"/>
      <top style="hair"/>
      <bottom style="hair"/>
    </border>
    <border>
      <left style="dashed"/>
      <right style="thin"/>
      <top style="hair"/>
      <bottom style="hair"/>
    </border>
    <border>
      <left style="thin"/>
      <right style="dashed"/>
      <top>
        <color indexed="63"/>
      </top>
      <bottom style="thin"/>
    </border>
    <border>
      <left style="dashed"/>
      <right style="dashed"/>
      <top>
        <color indexed="63"/>
      </top>
      <bottom style="thin"/>
    </border>
    <border>
      <left style="dashed"/>
      <right style="thin"/>
      <top>
        <color indexed="63"/>
      </top>
      <bottom style="thin"/>
    </border>
    <border>
      <left style="thin"/>
      <right style="dashed"/>
      <top>
        <color indexed="63"/>
      </top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 style="dashed"/>
      <right style="thin"/>
      <top>
        <color indexed="63"/>
      </top>
      <bottom>
        <color indexed="63"/>
      </bottom>
    </border>
    <border>
      <left style="thin"/>
      <right style="dashed"/>
      <top style="hair"/>
      <bottom style="thin"/>
    </border>
    <border>
      <left style="dashed"/>
      <right style="dashed"/>
      <top style="hair"/>
      <bottom style="thin"/>
    </border>
    <border>
      <left style="dashed"/>
      <right style="thin"/>
      <top style="hair"/>
      <bottom style="thin"/>
    </border>
    <border>
      <left style="thin"/>
      <right style="dashed"/>
      <top style="thin"/>
      <bottom style="thin"/>
    </border>
    <border>
      <left style="dashed"/>
      <right style="dashed"/>
      <top style="thin"/>
      <bottom style="thin"/>
    </border>
    <border>
      <left style="dashed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169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176" fontId="4" fillId="0" borderId="13" xfId="0" applyNumberFormat="1" applyFont="1" applyBorder="1" applyAlignment="1">
      <alignment vertical="center"/>
    </xf>
    <xf numFmtId="176" fontId="5" fillId="0" borderId="13" xfId="0" applyNumberFormat="1" applyFont="1" applyBorder="1" applyAlignment="1">
      <alignment vertical="center"/>
    </xf>
    <xf numFmtId="178" fontId="5" fillId="0" borderId="13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176" fontId="4" fillId="0" borderId="14" xfId="0" applyNumberFormat="1" applyFont="1" applyBorder="1" applyAlignment="1">
      <alignment vertical="center"/>
    </xf>
    <xf numFmtId="176" fontId="5" fillId="0" borderId="14" xfId="0" applyNumberFormat="1" applyFont="1" applyBorder="1" applyAlignment="1">
      <alignment vertical="center"/>
    </xf>
    <xf numFmtId="178" fontId="5" fillId="0" borderId="14" xfId="0" applyNumberFormat="1" applyFont="1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176" fontId="4" fillId="0" borderId="15" xfId="0" applyNumberFormat="1" applyFont="1" applyBorder="1" applyAlignment="1">
      <alignment vertical="center"/>
    </xf>
    <xf numFmtId="176" fontId="5" fillId="0" borderId="15" xfId="0" applyNumberFormat="1" applyFont="1" applyBorder="1" applyAlignment="1">
      <alignment vertical="center"/>
    </xf>
    <xf numFmtId="178" fontId="5" fillId="0" borderId="15" xfId="0" applyNumberFormat="1" applyFont="1" applyBorder="1" applyAlignment="1">
      <alignment vertical="center"/>
    </xf>
    <xf numFmtId="0" fontId="5" fillId="0" borderId="15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Fill="1" applyBorder="1" applyAlignment="1">
      <alignment vertical="center"/>
    </xf>
    <xf numFmtId="176" fontId="4" fillId="33" borderId="16" xfId="0" applyNumberFormat="1" applyFont="1" applyFill="1" applyBorder="1" applyAlignment="1">
      <alignment vertical="center"/>
    </xf>
    <xf numFmtId="176" fontId="5" fillId="33" borderId="16" xfId="0" applyNumberFormat="1" applyFont="1" applyFill="1" applyBorder="1" applyAlignment="1">
      <alignment vertical="center"/>
    </xf>
    <xf numFmtId="178" fontId="5" fillId="33" borderId="16" xfId="0" applyNumberFormat="1" applyFont="1" applyFill="1" applyBorder="1" applyAlignment="1">
      <alignment vertical="center"/>
    </xf>
    <xf numFmtId="176" fontId="5" fillId="33" borderId="12" xfId="0" applyNumberFormat="1" applyFont="1" applyFill="1" applyBorder="1" applyAlignment="1">
      <alignment vertical="center"/>
    </xf>
    <xf numFmtId="178" fontId="5" fillId="33" borderId="12" xfId="0" applyNumberFormat="1" applyFont="1" applyFill="1" applyBorder="1" applyAlignment="1">
      <alignment vertical="center"/>
    </xf>
    <xf numFmtId="0" fontId="5" fillId="33" borderId="0" xfId="0" applyFont="1" applyFill="1" applyAlignment="1">
      <alignment vertical="center"/>
    </xf>
    <xf numFmtId="176" fontId="4" fillId="33" borderId="12" xfId="0" applyNumberFormat="1" applyFont="1" applyFill="1" applyBorder="1" applyAlignment="1">
      <alignment vertical="center"/>
    </xf>
    <xf numFmtId="176" fontId="4" fillId="0" borderId="12" xfId="0" applyNumberFormat="1" applyFont="1" applyBorder="1" applyAlignment="1">
      <alignment vertical="center"/>
    </xf>
    <xf numFmtId="176" fontId="5" fillId="0" borderId="12" xfId="0" applyNumberFormat="1" applyFont="1" applyBorder="1" applyAlignment="1">
      <alignment vertical="center"/>
    </xf>
    <xf numFmtId="178" fontId="5" fillId="0" borderId="12" xfId="0" applyNumberFormat="1" applyFont="1" applyBorder="1" applyAlignment="1">
      <alignment vertical="center"/>
    </xf>
    <xf numFmtId="0" fontId="5" fillId="0" borderId="0" xfId="0" applyFont="1" applyAlignment="1">
      <alignment/>
    </xf>
    <xf numFmtId="0" fontId="5" fillId="0" borderId="13" xfId="0" applyFont="1" applyFill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0" fontId="5" fillId="0" borderId="18" xfId="0" applyFont="1" applyFill="1" applyBorder="1" applyAlignment="1">
      <alignment vertical="center"/>
    </xf>
    <xf numFmtId="0" fontId="5" fillId="0" borderId="19" xfId="0" applyFont="1" applyFill="1" applyBorder="1" applyAlignment="1">
      <alignment vertical="center"/>
    </xf>
    <xf numFmtId="178" fontId="5" fillId="0" borderId="20" xfId="0" applyNumberFormat="1" applyFont="1" applyBorder="1" applyAlignment="1">
      <alignment vertical="center"/>
    </xf>
    <xf numFmtId="0" fontId="5" fillId="0" borderId="21" xfId="0" applyFont="1" applyFill="1" applyBorder="1" applyAlignment="1">
      <alignment vertical="center"/>
    </xf>
    <xf numFmtId="176" fontId="4" fillId="0" borderId="21" xfId="0" applyNumberFormat="1" applyFont="1" applyBorder="1" applyAlignment="1">
      <alignment vertical="center"/>
    </xf>
    <xf numFmtId="176" fontId="5" fillId="0" borderId="21" xfId="0" applyNumberFormat="1" applyFont="1" applyBorder="1" applyAlignment="1">
      <alignment vertical="center"/>
    </xf>
    <xf numFmtId="178" fontId="5" fillId="0" borderId="21" xfId="0" applyNumberFormat="1" applyFont="1" applyBorder="1" applyAlignment="1">
      <alignment vertical="center"/>
    </xf>
    <xf numFmtId="0" fontId="5" fillId="0" borderId="21" xfId="0" applyFont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9" xfId="0" applyFont="1" applyBorder="1" applyAlignment="1">
      <alignment vertical="center" wrapText="1"/>
    </xf>
    <xf numFmtId="0" fontId="4" fillId="0" borderId="24" xfId="0" applyFont="1" applyBorder="1" applyAlignment="1">
      <alignment vertical="center" wrapText="1"/>
    </xf>
    <xf numFmtId="38" fontId="4" fillId="0" borderId="17" xfId="49" applyFont="1" applyFill="1" applyBorder="1" applyAlignment="1">
      <alignment vertical="center"/>
    </xf>
    <xf numFmtId="38" fontId="4" fillId="0" borderId="18" xfId="49" applyFont="1" applyFill="1" applyBorder="1" applyAlignment="1">
      <alignment vertical="center"/>
    </xf>
    <xf numFmtId="38" fontId="4" fillId="0" borderId="19" xfId="49" applyFont="1" applyFill="1" applyBorder="1" applyAlignment="1">
      <alignment vertical="center"/>
    </xf>
    <xf numFmtId="38" fontId="4" fillId="33" borderId="25" xfId="49" applyFont="1" applyFill="1" applyBorder="1" applyAlignment="1">
      <alignment horizontal="center" vertical="center"/>
    </xf>
    <xf numFmtId="0" fontId="5" fillId="33" borderId="26" xfId="0" applyFont="1" applyFill="1" applyBorder="1" applyAlignment="1">
      <alignment horizontal="center" vertical="center"/>
    </xf>
    <xf numFmtId="176" fontId="4" fillId="33" borderId="26" xfId="0" applyNumberFormat="1" applyFont="1" applyFill="1" applyBorder="1" applyAlignment="1">
      <alignment vertical="center"/>
    </xf>
    <xf numFmtId="176" fontId="4" fillId="0" borderId="26" xfId="0" applyNumberFormat="1" applyFont="1" applyBorder="1" applyAlignment="1">
      <alignment vertical="center"/>
    </xf>
    <xf numFmtId="38" fontId="5" fillId="0" borderId="13" xfId="49" applyFont="1" applyFill="1" applyBorder="1" applyAlignment="1">
      <alignment vertical="center"/>
    </xf>
    <xf numFmtId="38" fontId="5" fillId="0" borderId="14" xfId="49" applyFont="1" applyFill="1" applyBorder="1" applyAlignment="1">
      <alignment vertical="center"/>
    </xf>
    <xf numFmtId="38" fontId="5" fillId="0" borderId="21" xfId="49" applyFont="1" applyFill="1" applyBorder="1" applyAlignment="1">
      <alignment vertical="center"/>
    </xf>
    <xf numFmtId="9" fontId="5" fillId="0" borderId="17" xfId="0" applyNumberFormat="1" applyFont="1" applyFill="1" applyBorder="1" applyAlignment="1">
      <alignment vertical="center"/>
    </xf>
    <xf numFmtId="9" fontId="5" fillId="0" borderId="18" xfId="0" applyNumberFormat="1" applyFont="1" applyFill="1" applyBorder="1" applyAlignment="1">
      <alignment vertical="center"/>
    </xf>
    <xf numFmtId="9" fontId="5" fillId="0" borderId="19" xfId="0" applyNumberFormat="1" applyFont="1" applyFill="1" applyBorder="1" applyAlignment="1">
      <alignment vertical="center"/>
    </xf>
    <xf numFmtId="0" fontId="5" fillId="0" borderId="27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9" fontId="5" fillId="0" borderId="13" xfId="0" applyNumberFormat="1" applyFont="1" applyFill="1" applyBorder="1" applyAlignment="1">
      <alignment vertical="center"/>
    </xf>
    <xf numFmtId="9" fontId="5" fillId="0" borderId="14" xfId="0" applyNumberFormat="1" applyFont="1" applyFill="1" applyBorder="1" applyAlignment="1">
      <alignment vertical="center"/>
    </xf>
    <xf numFmtId="9" fontId="5" fillId="0" borderId="15" xfId="0" applyNumberFormat="1" applyFont="1" applyFill="1" applyBorder="1" applyAlignment="1">
      <alignment vertical="center"/>
    </xf>
    <xf numFmtId="0" fontId="5" fillId="0" borderId="22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178" fontId="5" fillId="0" borderId="32" xfId="0" applyNumberFormat="1" applyFont="1" applyBorder="1" applyAlignment="1">
      <alignment vertical="center"/>
    </xf>
    <xf numFmtId="178" fontId="5" fillId="0" borderId="33" xfId="0" applyNumberFormat="1" applyFont="1" applyBorder="1" applyAlignment="1">
      <alignment vertical="center"/>
    </xf>
    <xf numFmtId="178" fontId="5" fillId="0" borderId="34" xfId="0" applyNumberFormat="1" applyFont="1" applyBorder="1" applyAlignment="1">
      <alignment vertical="center"/>
    </xf>
    <xf numFmtId="178" fontId="5" fillId="0" borderId="35" xfId="0" applyNumberFormat="1" applyFont="1" applyBorder="1" applyAlignment="1">
      <alignment vertical="center"/>
    </xf>
    <xf numFmtId="178" fontId="5" fillId="0" borderId="36" xfId="0" applyNumberFormat="1" applyFont="1" applyBorder="1" applyAlignment="1">
      <alignment vertical="center"/>
    </xf>
    <xf numFmtId="178" fontId="5" fillId="0" borderId="37" xfId="0" applyNumberFormat="1" applyFont="1" applyBorder="1" applyAlignment="1">
      <alignment vertical="center"/>
    </xf>
    <xf numFmtId="178" fontId="5" fillId="0" borderId="38" xfId="0" applyNumberFormat="1" applyFont="1" applyBorder="1" applyAlignment="1">
      <alignment vertical="center"/>
    </xf>
    <xf numFmtId="178" fontId="5" fillId="0" borderId="39" xfId="0" applyNumberFormat="1" applyFont="1" applyBorder="1" applyAlignment="1">
      <alignment vertical="center"/>
    </xf>
    <xf numFmtId="178" fontId="5" fillId="0" borderId="40" xfId="0" applyNumberFormat="1" applyFont="1" applyBorder="1" applyAlignment="1">
      <alignment vertical="center"/>
    </xf>
    <xf numFmtId="176" fontId="5" fillId="33" borderId="41" xfId="0" applyNumberFormat="1" applyFont="1" applyFill="1" applyBorder="1" applyAlignment="1">
      <alignment vertical="center"/>
    </xf>
    <xf numFmtId="176" fontId="5" fillId="33" borderId="42" xfId="0" applyNumberFormat="1" applyFont="1" applyFill="1" applyBorder="1" applyAlignment="1">
      <alignment vertical="center"/>
    </xf>
    <xf numFmtId="176" fontId="5" fillId="33" borderId="43" xfId="0" applyNumberFormat="1" applyFont="1" applyFill="1" applyBorder="1" applyAlignment="1">
      <alignment vertical="center"/>
    </xf>
    <xf numFmtId="178" fontId="5" fillId="0" borderId="44" xfId="0" applyNumberFormat="1" applyFont="1" applyBorder="1" applyAlignment="1">
      <alignment horizontal="center" vertical="center"/>
    </xf>
    <xf numFmtId="178" fontId="5" fillId="0" borderId="45" xfId="0" applyNumberFormat="1" applyFont="1" applyBorder="1" applyAlignment="1">
      <alignment horizontal="center" vertical="center"/>
    </xf>
    <xf numFmtId="178" fontId="5" fillId="0" borderId="46" xfId="0" applyNumberFormat="1" applyFont="1" applyBorder="1" applyAlignment="1">
      <alignment horizontal="center" vertical="center"/>
    </xf>
    <xf numFmtId="178" fontId="5" fillId="33" borderId="47" xfId="0" applyNumberFormat="1" applyFont="1" applyFill="1" applyBorder="1" applyAlignment="1">
      <alignment vertical="center"/>
    </xf>
    <xf numFmtId="178" fontId="5" fillId="33" borderId="48" xfId="0" applyNumberFormat="1" applyFont="1" applyFill="1" applyBorder="1" applyAlignment="1">
      <alignment vertical="center"/>
    </xf>
    <xf numFmtId="178" fontId="5" fillId="33" borderId="49" xfId="0" applyNumberFormat="1" applyFont="1" applyFill="1" applyBorder="1" applyAlignment="1">
      <alignment vertical="center"/>
    </xf>
    <xf numFmtId="178" fontId="5" fillId="0" borderId="47" xfId="0" applyNumberFormat="1" applyFont="1" applyBorder="1" applyAlignment="1">
      <alignment vertical="center"/>
    </xf>
    <xf numFmtId="178" fontId="5" fillId="0" borderId="48" xfId="0" applyNumberFormat="1" applyFont="1" applyBorder="1" applyAlignment="1">
      <alignment vertical="center"/>
    </xf>
    <xf numFmtId="178" fontId="5" fillId="0" borderId="49" xfId="0" applyNumberFormat="1" applyFont="1" applyBorder="1" applyAlignment="1">
      <alignment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178" fontId="5" fillId="33" borderId="41" xfId="0" applyNumberFormat="1" applyFont="1" applyFill="1" applyBorder="1" applyAlignment="1">
      <alignment vertical="center"/>
    </xf>
    <xf numFmtId="178" fontId="5" fillId="33" borderId="42" xfId="0" applyNumberFormat="1" applyFont="1" applyFill="1" applyBorder="1" applyAlignment="1">
      <alignment vertical="center"/>
    </xf>
    <xf numFmtId="178" fontId="5" fillId="33" borderId="43" xfId="0" applyNumberFormat="1" applyFont="1" applyFill="1" applyBorder="1" applyAlignment="1">
      <alignment vertical="center"/>
    </xf>
    <xf numFmtId="0" fontId="5" fillId="0" borderId="44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 wrapText="1"/>
    </xf>
    <xf numFmtId="0" fontId="5" fillId="0" borderId="50" xfId="0" applyFont="1" applyFill="1" applyBorder="1" applyAlignment="1">
      <alignment vertical="center"/>
    </xf>
    <xf numFmtId="178" fontId="5" fillId="0" borderId="32" xfId="0" applyNumberFormat="1" applyFont="1" applyBorder="1" applyAlignment="1">
      <alignment horizontal="center" vertical="center"/>
    </xf>
    <xf numFmtId="178" fontId="5" fillId="0" borderId="33" xfId="0" applyNumberFormat="1" applyFont="1" applyBorder="1" applyAlignment="1">
      <alignment horizontal="center" vertical="center"/>
    </xf>
    <xf numFmtId="178" fontId="5" fillId="0" borderId="34" xfId="0" applyNumberFormat="1" applyFont="1" applyBorder="1" applyAlignment="1">
      <alignment horizontal="center" vertical="center"/>
    </xf>
    <xf numFmtId="178" fontId="5" fillId="0" borderId="13" xfId="0" applyNumberFormat="1" applyFont="1" applyBorder="1" applyAlignment="1">
      <alignment horizontal="center" vertical="center"/>
    </xf>
    <xf numFmtId="0" fontId="5" fillId="0" borderId="51" xfId="0" applyFont="1" applyFill="1" applyBorder="1" applyAlignment="1">
      <alignment vertical="center"/>
    </xf>
    <xf numFmtId="176" fontId="5" fillId="0" borderId="14" xfId="0" applyNumberFormat="1" applyFont="1" applyFill="1" applyBorder="1" applyAlignment="1">
      <alignment vertical="center"/>
    </xf>
    <xf numFmtId="178" fontId="5" fillId="0" borderId="14" xfId="0" applyNumberFormat="1" applyFont="1" applyFill="1" applyBorder="1" applyAlignment="1">
      <alignment vertical="center"/>
    </xf>
    <xf numFmtId="178" fontId="5" fillId="0" borderId="35" xfId="0" applyNumberFormat="1" applyFont="1" applyBorder="1" applyAlignment="1">
      <alignment horizontal="center" vertical="center"/>
    </xf>
    <xf numFmtId="178" fontId="5" fillId="0" borderId="36" xfId="0" applyNumberFormat="1" applyFont="1" applyBorder="1" applyAlignment="1">
      <alignment horizontal="center" vertical="center"/>
    </xf>
    <xf numFmtId="178" fontId="5" fillId="0" borderId="37" xfId="0" applyNumberFormat="1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textRotation="255"/>
    </xf>
    <xf numFmtId="0" fontId="5" fillId="33" borderId="16" xfId="0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center" textRotation="255"/>
    </xf>
    <xf numFmtId="0" fontId="5" fillId="0" borderId="16" xfId="0" applyFont="1" applyBorder="1" applyAlignment="1">
      <alignment horizontal="center" vertical="center" textRotation="255"/>
    </xf>
    <xf numFmtId="0" fontId="5" fillId="0" borderId="21" xfId="0" applyFont="1" applyBorder="1" applyAlignment="1">
      <alignment horizontal="center" vertical="center" textRotation="255"/>
    </xf>
    <xf numFmtId="0" fontId="5" fillId="33" borderId="12" xfId="0" applyFont="1" applyFill="1" applyBorder="1" applyAlignment="1">
      <alignment horizontal="center" vertical="center"/>
    </xf>
    <xf numFmtId="0" fontId="5" fillId="33" borderId="52" xfId="0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top" wrapText="1"/>
    </xf>
    <xf numFmtId="0" fontId="4" fillId="0" borderId="55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CK16"/>
  <sheetViews>
    <sheetView showZeros="0" tabSelected="1" view="pageBreakPreview" zoomScale="75" zoomScaleNormal="75" zoomScaleSheetLayoutView="75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C6" sqref="C6"/>
    </sheetView>
  </sheetViews>
  <sheetFormatPr defaultColWidth="9.00390625" defaultRowHeight="13.5"/>
  <cols>
    <col min="1" max="1" width="5.625" style="29" customWidth="1"/>
    <col min="2" max="2" width="8.00390625" style="29" bestFit="1" customWidth="1"/>
    <col min="3" max="3" width="19.125" style="29" bestFit="1" customWidth="1"/>
    <col min="4" max="4" width="16.25390625" style="29" hidden="1" customWidth="1"/>
    <col min="5" max="6" width="14.125" style="29" bestFit="1" customWidth="1"/>
    <col min="7" max="7" width="8.50390625" style="29" bestFit="1" customWidth="1"/>
    <col min="8" max="13" width="12.625" style="29" customWidth="1"/>
    <col min="14" max="89" width="10.625" style="29" customWidth="1"/>
    <col min="90" max="16384" width="9.00390625" style="29" customWidth="1"/>
  </cols>
  <sheetData>
    <row r="1" spans="1:84" s="3" customFormat="1" ht="19.5" customHeight="1">
      <c r="A1" s="123" t="s">
        <v>25</v>
      </c>
      <c r="B1" s="164" t="s">
        <v>0</v>
      </c>
      <c r="C1" s="148" t="s">
        <v>1</v>
      </c>
      <c r="D1" s="164" t="s">
        <v>2</v>
      </c>
      <c r="E1" s="150" t="s">
        <v>54</v>
      </c>
      <c r="F1" s="167"/>
      <c r="G1" s="148"/>
      <c r="H1" s="150" t="s">
        <v>3</v>
      </c>
      <c r="I1" s="1"/>
      <c r="J1" s="1"/>
      <c r="K1" s="1"/>
      <c r="L1" s="1"/>
      <c r="M1" s="2"/>
      <c r="N1" s="150" t="s">
        <v>9</v>
      </c>
      <c r="O1" s="153" t="s">
        <v>4</v>
      </c>
      <c r="P1" s="153"/>
      <c r="Q1" s="153"/>
      <c r="R1" s="153"/>
      <c r="S1" s="153"/>
      <c r="T1" s="154"/>
      <c r="U1" s="157" t="s">
        <v>60</v>
      </c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  <c r="AH1" s="153"/>
      <c r="AI1" s="153"/>
      <c r="AJ1" s="154"/>
      <c r="AK1" s="158" t="s">
        <v>114</v>
      </c>
      <c r="AL1" s="159"/>
      <c r="AM1" s="159"/>
      <c r="AN1" s="159"/>
      <c r="AO1" s="159"/>
      <c r="AP1" s="159"/>
      <c r="AQ1" s="159"/>
      <c r="AR1" s="159"/>
      <c r="AS1" s="159"/>
      <c r="AT1" s="159"/>
      <c r="AU1" s="159"/>
      <c r="AV1" s="159"/>
      <c r="AW1" s="159"/>
      <c r="AX1" s="159"/>
      <c r="AY1" s="159"/>
      <c r="AZ1" s="159"/>
      <c r="BA1" s="159"/>
      <c r="BB1" s="159"/>
      <c r="BC1" s="159"/>
      <c r="BD1" s="159"/>
      <c r="BE1" s="160"/>
      <c r="BF1" s="116" t="s">
        <v>6</v>
      </c>
      <c r="BG1" s="117"/>
      <c r="BH1" s="117"/>
      <c r="BI1" s="117"/>
      <c r="BJ1" s="117"/>
      <c r="BK1" s="117"/>
      <c r="BL1" s="117"/>
      <c r="BM1" s="117"/>
      <c r="BN1" s="117"/>
      <c r="BO1" s="117"/>
      <c r="BP1" s="117"/>
      <c r="BQ1" s="117"/>
      <c r="BR1" s="117"/>
      <c r="BS1" s="117"/>
      <c r="BT1" s="117"/>
      <c r="BU1" s="117"/>
      <c r="BV1" s="117"/>
      <c r="BW1" s="117"/>
      <c r="BX1" s="117"/>
      <c r="BY1" s="117"/>
      <c r="BZ1" s="117"/>
      <c r="CA1" s="117"/>
      <c r="CB1" s="117"/>
      <c r="CC1" s="117"/>
      <c r="CD1" s="117"/>
      <c r="CE1" s="117"/>
      <c r="CF1" s="147"/>
    </row>
    <row r="2" spans="1:84" s="3" customFormat="1" ht="19.5" customHeight="1">
      <c r="A2" s="123"/>
      <c r="B2" s="165"/>
      <c r="C2" s="166"/>
      <c r="D2" s="165"/>
      <c r="E2" s="161" t="s">
        <v>58</v>
      </c>
      <c r="F2" s="43"/>
      <c r="G2" s="44"/>
      <c r="H2" s="151"/>
      <c r="I2" s="163" t="s">
        <v>28</v>
      </c>
      <c r="J2" s="163"/>
      <c r="K2" s="163"/>
      <c r="L2" s="118" t="s">
        <v>29</v>
      </c>
      <c r="M2" s="119"/>
      <c r="N2" s="151"/>
      <c r="O2" s="155"/>
      <c r="P2" s="155"/>
      <c r="Q2" s="155"/>
      <c r="R2" s="155"/>
      <c r="S2" s="155"/>
      <c r="T2" s="156"/>
      <c r="U2" s="116" t="s">
        <v>64</v>
      </c>
      <c r="V2" s="117"/>
      <c r="W2" s="117"/>
      <c r="X2" s="147"/>
      <c r="Y2" s="116" t="s">
        <v>65</v>
      </c>
      <c r="Z2" s="117"/>
      <c r="AA2" s="117"/>
      <c r="AB2" s="117"/>
      <c r="AC2" s="117"/>
      <c r="AD2" s="117"/>
      <c r="AE2" s="117"/>
      <c r="AF2" s="117"/>
      <c r="AG2" s="117"/>
      <c r="AH2" s="117"/>
      <c r="AI2" s="117"/>
      <c r="AJ2" s="147"/>
      <c r="AK2" s="117" t="s">
        <v>113</v>
      </c>
      <c r="AL2" s="117"/>
      <c r="AM2" s="117"/>
      <c r="AN2" s="117"/>
      <c r="AO2" s="117"/>
      <c r="AP2" s="117"/>
      <c r="AQ2" s="117"/>
      <c r="AR2" s="117"/>
      <c r="AS2" s="146" t="s">
        <v>7</v>
      </c>
      <c r="AT2" s="146"/>
      <c r="AU2" s="146"/>
      <c r="AV2" s="116" t="s">
        <v>5</v>
      </c>
      <c r="AW2" s="117"/>
      <c r="AX2" s="117"/>
      <c r="AY2" s="117"/>
      <c r="AZ2" s="117"/>
      <c r="BA2" s="117"/>
      <c r="BB2" s="117"/>
      <c r="BC2" s="117"/>
      <c r="BD2" s="117"/>
      <c r="BE2" s="147"/>
      <c r="BF2" s="116" t="s">
        <v>115</v>
      </c>
      <c r="BG2" s="117"/>
      <c r="BH2" s="117"/>
      <c r="BI2" s="117"/>
      <c r="BJ2" s="117"/>
      <c r="BK2" s="147"/>
      <c r="BL2" s="117"/>
      <c r="BM2" s="117"/>
      <c r="BN2" s="117"/>
      <c r="BO2" s="117"/>
      <c r="BP2" s="117"/>
      <c r="BQ2" s="117"/>
      <c r="BR2" s="117"/>
      <c r="BS2" s="117"/>
      <c r="BT2" s="117"/>
      <c r="BU2" s="117"/>
      <c r="BV2" s="117"/>
      <c r="BW2" s="117"/>
      <c r="BX2" s="117"/>
      <c r="BY2" s="117"/>
      <c r="BZ2" s="117"/>
      <c r="CA2" s="117"/>
      <c r="CB2" s="117"/>
      <c r="CC2" s="117"/>
      <c r="CD2" s="117"/>
      <c r="CE2" s="117"/>
      <c r="CF2" s="147"/>
    </row>
    <row r="3" spans="1:84" s="3" customFormat="1" ht="19.5" customHeight="1">
      <c r="A3" s="123"/>
      <c r="B3" s="165"/>
      <c r="C3" s="166"/>
      <c r="D3" s="165"/>
      <c r="E3" s="161"/>
      <c r="F3" s="118" t="s">
        <v>55</v>
      </c>
      <c r="G3" s="119"/>
      <c r="H3" s="165"/>
      <c r="I3" s="148" t="s">
        <v>8</v>
      </c>
      <c r="J3" s="148" t="s">
        <v>30</v>
      </c>
      <c r="K3" s="148" t="s">
        <v>31</v>
      </c>
      <c r="L3" s="148" t="s">
        <v>8</v>
      </c>
      <c r="M3" s="148" t="s">
        <v>34</v>
      </c>
      <c r="N3" s="151"/>
      <c r="O3" s="143" t="s">
        <v>10</v>
      </c>
      <c r="P3" s="64"/>
      <c r="Q3" s="144" t="s">
        <v>43</v>
      </c>
      <c r="R3" s="144" t="s">
        <v>11</v>
      </c>
      <c r="S3" s="130" t="s">
        <v>12</v>
      </c>
      <c r="T3" s="144" t="s">
        <v>35</v>
      </c>
      <c r="U3" s="141" t="s">
        <v>61</v>
      </c>
      <c r="V3" s="132" t="s">
        <v>62</v>
      </c>
      <c r="W3" s="132" t="s">
        <v>63</v>
      </c>
      <c r="X3" s="139" t="s">
        <v>78</v>
      </c>
      <c r="Y3" s="141" t="s">
        <v>66</v>
      </c>
      <c r="Z3" s="132" t="s">
        <v>67</v>
      </c>
      <c r="AA3" s="132" t="s">
        <v>68</v>
      </c>
      <c r="AB3" s="132" t="s">
        <v>69</v>
      </c>
      <c r="AC3" s="132" t="s">
        <v>70</v>
      </c>
      <c r="AD3" s="132" t="s">
        <v>71</v>
      </c>
      <c r="AE3" s="132" t="s">
        <v>72</v>
      </c>
      <c r="AF3" s="132" t="s">
        <v>73</v>
      </c>
      <c r="AG3" s="132" t="s">
        <v>74</v>
      </c>
      <c r="AH3" s="137" t="s">
        <v>75</v>
      </c>
      <c r="AI3" s="132" t="s">
        <v>76</v>
      </c>
      <c r="AJ3" s="139" t="s">
        <v>77</v>
      </c>
      <c r="AK3" s="136" t="s">
        <v>80</v>
      </c>
      <c r="AL3" s="134" t="s">
        <v>79</v>
      </c>
      <c r="AM3" s="134" t="s">
        <v>81</v>
      </c>
      <c r="AN3" s="134" t="s">
        <v>82</v>
      </c>
      <c r="AO3" s="134" t="s">
        <v>83</v>
      </c>
      <c r="AP3" s="134" t="s">
        <v>84</v>
      </c>
      <c r="AQ3" s="134" t="s">
        <v>120</v>
      </c>
      <c r="AR3" s="135" t="s">
        <v>121</v>
      </c>
      <c r="AS3" s="136" t="s">
        <v>13</v>
      </c>
      <c r="AT3" s="134" t="s">
        <v>14</v>
      </c>
      <c r="AU3" s="135" t="s">
        <v>59</v>
      </c>
      <c r="AV3" s="136" t="s">
        <v>15</v>
      </c>
      <c r="AW3" s="132" t="s">
        <v>85</v>
      </c>
      <c r="AX3" s="134" t="s">
        <v>86</v>
      </c>
      <c r="AY3" s="132" t="s">
        <v>87</v>
      </c>
      <c r="AZ3" s="132" t="s">
        <v>36</v>
      </c>
      <c r="BA3" s="134" t="s">
        <v>88</v>
      </c>
      <c r="BB3" s="134" t="s">
        <v>91</v>
      </c>
      <c r="BC3" s="134" t="s">
        <v>89</v>
      </c>
      <c r="BD3" s="134" t="s">
        <v>90</v>
      </c>
      <c r="BE3" s="135" t="s">
        <v>92</v>
      </c>
      <c r="BF3" s="130" t="s">
        <v>37</v>
      </c>
      <c r="BG3" s="130" t="s">
        <v>38</v>
      </c>
      <c r="BH3" s="130" t="s">
        <v>39</v>
      </c>
      <c r="BI3" s="130" t="s">
        <v>117</v>
      </c>
      <c r="BJ3" s="130" t="s">
        <v>118</v>
      </c>
      <c r="BK3" s="130" t="s">
        <v>116</v>
      </c>
      <c r="BL3" s="120" t="s">
        <v>99</v>
      </c>
      <c r="BM3" s="121"/>
      <c r="BN3" s="121"/>
      <c r="BO3" s="121"/>
      <c r="BP3" s="121"/>
      <c r="BQ3" s="121"/>
      <c r="BR3" s="121"/>
      <c r="BS3" s="121"/>
      <c r="BT3" s="121"/>
      <c r="BU3" s="122"/>
      <c r="BV3" s="120" t="s">
        <v>100</v>
      </c>
      <c r="BW3" s="122"/>
      <c r="BX3" s="120" t="s">
        <v>98</v>
      </c>
      <c r="BY3" s="121"/>
      <c r="BZ3" s="121"/>
      <c r="CA3" s="121"/>
      <c r="CB3" s="121"/>
      <c r="CC3" s="121"/>
      <c r="CD3" s="121"/>
      <c r="CE3" s="121"/>
      <c r="CF3" s="122"/>
    </row>
    <row r="4" spans="1:84" s="3" customFormat="1" ht="120" customHeight="1">
      <c r="A4" s="123"/>
      <c r="B4" s="165"/>
      <c r="C4" s="166"/>
      <c r="D4" s="165"/>
      <c r="E4" s="162"/>
      <c r="F4" s="41" t="s">
        <v>56</v>
      </c>
      <c r="G4" s="42" t="s">
        <v>57</v>
      </c>
      <c r="H4" s="168"/>
      <c r="I4" s="149"/>
      <c r="J4" s="149"/>
      <c r="K4" s="149"/>
      <c r="L4" s="149"/>
      <c r="M4" s="149"/>
      <c r="N4" s="152"/>
      <c r="O4" s="131"/>
      <c r="P4" s="4" t="s">
        <v>16</v>
      </c>
      <c r="Q4" s="145"/>
      <c r="R4" s="131"/>
      <c r="S4" s="131"/>
      <c r="T4" s="145"/>
      <c r="U4" s="142"/>
      <c r="V4" s="133"/>
      <c r="W4" s="133"/>
      <c r="X4" s="140"/>
      <c r="Y4" s="142"/>
      <c r="Z4" s="133"/>
      <c r="AA4" s="133"/>
      <c r="AB4" s="133"/>
      <c r="AC4" s="133"/>
      <c r="AD4" s="133"/>
      <c r="AE4" s="133"/>
      <c r="AF4" s="133"/>
      <c r="AG4" s="133"/>
      <c r="AH4" s="138"/>
      <c r="AI4" s="133"/>
      <c r="AJ4" s="140"/>
      <c r="AK4" s="136"/>
      <c r="AL4" s="134"/>
      <c r="AM4" s="134"/>
      <c r="AN4" s="134"/>
      <c r="AO4" s="134"/>
      <c r="AP4" s="134"/>
      <c r="AQ4" s="134"/>
      <c r="AR4" s="135"/>
      <c r="AS4" s="136"/>
      <c r="AT4" s="134"/>
      <c r="AU4" s="135"/>
      <c r="AV4" s="136"/>
      <c r="AW4" s="133"/>
      <c r="AX4" s="134"/>
      <c r="AY4" s="133"/>
      <c r="AZ4" s="133"/>
      <c r="BA4" s="134"/>
      <c r="BB4" s="134"/>
      <c r="BC4" s="134"/>
      <c r="BD4" s="134"/>
      <c r="BE4" s="135"/>
      <c r="BF4" s="131"/>
      <c r="BG4" s="131"/>
      <c r="BH4" s="131"/>
      <c r="BI4" s="131"/>
      <c r="BJ4" s="131"/>
      <c r="BK4" s="131"/>
      <c r="BL4" s="65" t="s">
        <v>101</v>
      </c>
      <c r="BM4" s="66" t="s">
        <v>102</v>
      </c>
      <c r="BN4" s="66" t="s">
        <v>103</v>
      </c>
      <c r="BO4" s="66" t="s">
        <v>104</v>
      </c>
      <c r="BP4" s="66" t="s">
        <v>105</v>
      </c>
      <c r="BQ4" s="66" t="s">
        <v>106</v>
      </c>
      <c r="BR4" s="66" t="s">
        <v>107</v>
      </c>
      <c r="BS4" s="66" t="s">
        <v>108</v>
      </c>
      <c r="BT4" s="66" t="s">
        <v>109</v>
      </c>
      <c r="BU4" s="104" t="s">
        <v>110</v>
      </c>
      <c r="BV4" s="65" t="s">
        <v>111</v>
      </c>
      <c r="BW4" s="67" t="s">
        <v>112</v>
      </c>
      <c r="BX4" s="63" t="s">
        <v>40</v>
      </c>
      <c r="BY4" s="63" t="s">
        <v>41</v>
      </c>
      <c r="BZ4" s="63" t="s">
        <v>42</v>
      </c>
      <c r="CA4" s="63" t="s">
        <v>93</v>
      </c>
      <c r="CB4" s="63" t="s">
        <v>94</v>
      </c>
      <c r="CC4" s="63" t="s">
        <v>95</v>
      </c>
      <c r="CD4" s="63" t="s">
        <v>96</v>
      </c>
      <c r="CE4" s="63" t="s">
        <v>97</v>
      </c>
      <c r="CF4" s="63" t="s">
        <v>119</v>
      </c>
    </row>
    <row r="5" spans="1:84" s="8" customFormat="1" ht="19.5" customHeight="1">
      <c r="A5" s="123" t="s">
        <v>26</v>
      </c>
      <c r="B5" s="30"/>
      <c r="C5" s="30"/>
      <c r="D5" s="31" t="s">
        <v>17</v>
      </c>
      <c r="E5" s="45"/>
      <c r="F5" s="30"/>
      <c r="G5" s="60"/>
      <c r="H5" s="5">
        <f>SUM(I5:M5)</f>
        <v>0</v>
      </c>
      <c r="I5" s="6"/>
      <c r="J5" s="6"/>
      <c r="K5" s="6"/>
      <c r="L5" s="6"/>
      <c r="M5" s="6"/>
      <c r="N5" s="7">
        <f>O5+Q5+R5+S5+T5</f>
        <v>0</v>
      </c>
      <c r="O5" s="7"/>
      <c r="P5" s="7"/>
      <c r="Q5" s="7"/>
      <c r="R5" s="7"/>
      <c r="S5" s="7"/>
      <c r="T5" s="7"/>
      <c r="U5" s="68"/>
      <c r="V5" s="69"/>
      <c r="W5" s="69"/>
      <c r="X5" s="70"/>
      <c r="Y5" s="68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70"/>
      <c r="AK5" s="89"/>
      <c r="AL5" s="90"/>
      <c r="AM5" s="90"/>
      <c r="AN5" s="90"/>
      <c r="AO5" s="90"/>
      <c r="AP5" s="90"/>
      <c r="AQ5" s="90"/>
      <c r="AR5" s="91"/>
      <c r="AS5" s="89"/>
      <c r="AT5" s="90"/>
      <c r="AU5" s="91"/>
      <c r="AV5" s="89"/>
      <c r="AW5" s="90"/>
      <c r="AX5" s="90"/>
      <c r="AY5" s="90"/>
      <c r="AZ5" s="90"/>
      <c r="BA5" s="90"/>
      <c r="BB5" s="90"/>
      <c r="BC5" s="90"/>
      <c r="BD5" s="90"/>
      <c r="BE5" s="91"/>
      <c r="BF5" s="17"/>
      <c r="BG5" s="17"/>
      <c r="BH5" s="17"/>
      <c r="BI5" s="17"/>
      <c r="BJ5" s="17"/>
      <c r="BK5" s="17"/>
      <c r="BL5" s="89"/>
      <c r="BM5" s="90"/>
      <c r="BN5" s="90"/>
      <c r="BO5" s="90"/>
      <c r="BP5" s="90"/>
      <c r="BQ5" s="90"/>
      <c r="BR5" s="90"/>
      <c r="BS5" s="90"/>
      <c r="BT5" s="90"/>
      <c r="BU5" s="91"/>
      <c r="BV5" s="89"/>
      <c r="BW5" s="91"/>
      <c r="BX5" s="17"/>
      <c r="BY5" s="17"/>
      <c r="BZ5" s="17"/>
      <c r="CA5" s="17"/>
      <c r="CB5" s="17"/>
      <c r="CC5" s="17"/>
      <c r="CD5" s="17"/>
      <c r="CE5" s="17"/>
      <c r="CF5" s="17"/>
    </row>
    <row r="6" spans="1:84" s="8" customFormat="1" ht="19.5" customHeight="1">
      <c r="A6" s="123"/>
      <c r="B6" s="18"/>
      <c r="C6" s="18"/>
      <c r="D6" s="32" t="s">
        <v>24</v>
      </c>
      <c r="E6" s="46"/>
      <c r="F6" s="18"/>
      <c r="G6" s="61"/>
      <c r="H6" s="9">
        <f>SUM(I6:M6)</f>
        <v>0</v>
      </c>
      <c r="I6" s="10"/>
      <c r="J6" s="10"/>
      <c r="K6" s="10"/>
      <c r="L6" s="10"/>
      <c r="M6" s="10"/>
      <c r="N6" s="11">
        <f>O6+Q6+R6+S6+T6</f>
        <v>0</v>
      </c>
      <c r="O6" s="11"/>
      <c r="P6" s="11"/>
      <c r="Q6" s="11"/>
      <c r="R6" s="11"/>
      <c r="S6" s="11"/>
      <c r="T6" s="11"/>
      <c r="U6" s="71"/>
      <c r="V6" s="72"/>
      <c r="W6" s="72"/>
      <c r="X6" s="73"/>
      <c r="Y6" s="71"/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73"/>
      <c r="AK6" s="92"/>
      <c r="AL6" s="93"/>
      <c r="AM6" s="93"/>
      <c r="AN6" s="93"/>
      <c r="AO6" s="93"/>
      <c r="AP6" s="93"/>
      <c r="AQ6" s="93"/>
      <c r="AR6" s="94"/>
      <c r="AS6" s="92"/>
      <c r="AT6" s="93"/>
      <c r="AU6" s="94"/>
      <c r="AV6" s="92"/>
      <c r="AW6" s="93"/>
      <c r="AX6" s="93"/>
      <c r="AY6" s="93"/>
      <c r="AZ6" s="93"/>
      <c r="BA6" s="93"/>
      <c r="BB6" s="93"/>
      <c r="BC6" s="93"/>
      <c r="BD6" s="93"/>
      <c r="BE6" s="94"/>
      <c r="BF6" s="12"/>
      <c r="BG6" s="12"/>
      <c r="BH6" s="12"/>
      <c r="BI6" s="12"/>
      <c r="BJ6" s="12"/>
      <c r="BK6" s="12"/>
      <c r="BL6" s="92"/>
      <c r="BM6" s="93"/>
      <c r="BN6" s="93"/>
      <c r="BO6" s="93"/>
      <c r="BP6" s="93"/>
      <c r="BQ6" s="93"/>
      <c r="BR6" s="93"/>
      <c r="BS6" s="93"/>
      <c r="BT6" s="93"/>
      <c r="BU6" s="94"/>
      <c r="BV6" s="92"/>
      <c r="BW6" s="94"/>
      <c r="BX6" s="12"/>
      <c r="BY6" s="12"/>
      <c r="BZ6" s="12"/>
      <c r="CA6" s="12"/>
      <c r="CB6" s="12"/>
      <c r="CC6" s="12"/>
      <c r="CD6" s="12"/>
      <c r="CE6" s="12"/>
      <c r="CF6" s="12"/>
    </row>
    <row r="7" spans="1:84" s="8" customFormat="1" ht="19.5" customHeight="1">
      <c r="A7" s="123"/>
      <c r="B7" s="35"/>
      <c r="C7" s="35"/>
      <c r="D7" s="33" t="s">
        <v>24</v>
      </c>
      <c r="E7" s="47"/>
      <c r="F7" s="35"/>
      <c r="G7" s="62"/>
      <c r="H7" s="36">
        <f>SUM(I7:M7)</f>
        <v>0</v>
      </c>
      <c r="I7" s="37"/>
      <c r="J7" s="37"/>
      <c r="K7" s="37"/>
      <c r="L7" s="37"/>
      <c r="M7" s="37"/>
      <c r="N7" s="38">
        <f>O7+Q7+R7+S7+T7</f>
        <v>0</v>
      </c>
      <c r="O7" s="38"/>
      <c r="P7" s="38"/>
      <c r="Q7" s="38"/>
      <c r="R7" s="38"/>
      <c r="S7" s="38"/>
      <c r="T7" s="38"/>
      <c r="U7" s="74"/>
      <c r="V7" s="75"/>
      <c r="W7" s="75"/>
      <c r="X7" s="76"/>
      <c r="Y7" s="74"/>
      <c r="Z7" s="75"/>
      <c r="AA7" s="75"/>
      <c r="AB7" s="75"/>
      <c r="AC7" s="75"/>
      <c r="AD7" s="75"/>
      <c r="AE7" s="75"/>
      <c r="AF7" s="75"/>
      <c r="AG7" s="75"/>
      <c r="AH7" s="75"/>
      <c r="AI7" s="75"/>
      <c r="AJ7" s="76"/>
      <c r="AK7" s="95"/>
      <c r="AL7" s="96"/>
      <c r="AM7" s="96"/>
      <c r="AN7" s="96"/>
      <c r="AO7" s="96"/>
      <c r="AP7" s="96"/>
      <c r="AQ7" s="96"/>
      <c r="AR7" s="97"/>
      <c r="AS7" s="95"/>
      <c r="AT7" s="96"/>
      <c r="AU7" s="97"/>
      <c r="AV7" s="95"/>
      <c r="AW7" s="96"/>
      <c r="AX7" s="96"/>
      <c r="AY7" s="96"/>
      <c r="AZ7" s="96"/>
      <c r="BA7" s="96"/>
      <c r="BB7" s="96"/>
      <c r="BC7" s="96"/>
      <c r="BD7" s="96"/>
      <c r="BE7" s="97"/>
      <c r="BF7" s="39"/>
      <c r="BG7" s="39"/>
      <c r="BH7" s="39"/>
      <c r="BI7" s="39"/>
      <c r="BJ7" s="39"/>
      <c r="BK7" s="39"/>
      <c r="BL7" s="95"/>
      <c r="BM7" s="96"/>
      <c r="BN7" s="96"/>
      <c r="BO7" s="96"/>
      <c r="BP7" s="96"/>
      <c r="BQ7" s="96"/>
      <c r="BR7" s="96"/>
      <c r="BS7" s="96"/>
      <c r="BT7" s="96"/>
      <c r="BU7" s="97"/>
      <c r="BV7" s="95"/>
      <c r="BW7" s="97"/>
      <c r="BX7" s="39"/>
      <c r="BY7" s="39"/>
      <c r="BZ7" s="39"/>
      <c r="CA7" s="39"/>
      <c r="CB7" s="39"/>
      <c r="CC7" s="39"/>
      <c r="CD7" s="39"/>
      <c r="CE7" s="39"/>
      <c r="CF7" s="39"/>
    </row>
    <row r="8" spans="1:89" s="8" customFormat="1" ht="19.5" customHeight="1">
      <c r="A8" s="123"/>
      <c r="B8" s="124" t="s">
        <v>32</v>
      </c>
      <c r="C8" s="124"/>
      <c r="D8" s="124"/>
      <c r="E8" s="48"/>
      <c r="F8" s="40"/>
      <c r="G8" s="49"/>
      <c r="H8" s="19">
        <f>SUM(H5:H7)</f>
        <v>0</v>
      </c>
      <c r="I8" s="20">
        <f>SUM(I5:I7)</f>
        <v>0</v>
      </c>
      <c r="J8" s="20">
        <f>SUM(J5:J7)</f>
        <v>0</v>
      </c>
      <c r="K8" s="20">
        <f>SUM(K5:K7)</f>
        <v>0</v>
      </c>
      <c r="L8" s="20">
        <f>SUM(L5:L7)</f>
        <v>0</v>
      </c>
      <c r="M8" s="20"/>
      <c r="N8" s="20">
        <f aca="true" t="shared" si="0" ref="N8:T8">SUM(N5:N7)</f>
        <v>0</v>
      </c>
      <c r="O8" s="20">
        <f t="shared" si="0"/>
        <v>0</v>
      </c>
      <c r="P8" s="20">
        <f t="shared" si="0"/>
        <v>0</v>
      </c>
      <c r="Q8" s="20">
        <f t="shared" si="0"/>
        <v>0</v>
      </c>
      <c r="R8" s="20">
        <f t="shared" si="0"/>
        <v>0</v>
      </c>
      <c r="S8" s="20">
        <f t="shared" si="0"/>
        <v>0</v>
      </c>
      <c r="T8" s="20">
        <f t="shared" si="0"/>
        <v>0</v>
      </c>
      <c r="U8" s="77"/>
      <c r="V8" s="78"/>
      <c r="W8" s="78"/>
      <c r="X8" s="79"/>
      <c r="Y8" s="77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9"/>
      <c r="AK8" s="98">
        <f aca="true" t="shared" si="1" ref="AK8:AR8">COUNTIF(AK5:AK7,"○")</f>
        <v>0</v>
      </c>
      <c r="AL8" s="99">
        <f t="shared" si="1"/>
        <v>0</v>
      </c>
      <c r="AM8" s="99">
        <f t="shared" si="1"/>
        <v>0</v>
      </c>
      <c r="AN8" s="99">
        <f t="shared" si="1"/>
        <v>0</v>
      </c>
      <c r="AO8" s="99">
        <f t="shared" si="1"/>
        <v>0</v>
      </c>
      <c r="AP8" s="99">
        <f t="shared" si="1"/>
        <v>0</v>
      </c>
      <c r="AQ8" s="99">
        <f t="shared" si="1"/>
        <v>0</v>
      </c>
      <c r="AR8" s="100">
        <f t="shared" si="1"/>
        <v>0</v>
      </c>
      <c r="AS8" s="98">
        <f>COUNTIF(AS5:AS7,"○")</f>
        <v>0</v>
      </c>
      <c r="AT8" s="99">
        <f>COUNTIF(AT5:AT7,"○")</f>
        <v>0</v>
      </c>
      <c r="AU8" s="100">
        <f>COUNTIF(AU5:AU7,"○")</f>
        <v>0</v>
      </c>
      <c r="AV8" s="98">
        <f>COUNTIF(AV5:AV7,"○")</f>
        <v>0</v>
      </c>
      <c r="AW8" s="99"/>
      <c r="AX8" s="99"/>
      <c r="AY8" s="99"/>
      <c r="AZ8" s="99"/>
      <c r="BA8" s="99">
        <f aca="true" t="shared" si="2" ref="BA8:CF8">COUNTIF(BA5:BA7,"○")</f>
        <v>0</v>
      </c>
      <c r="BB8" s="99">
        <f t="shared" si="2"/>
        <v>0</v>
      </c>
      <c r="BC8" s="99">
        <f>COUNTIF(BC5:BC7,"○")</f>
        <v>0</v>
      </c>
      <c r="BD8" s="99">
        <f>COUNTIF(BD5:BD7,"○")</f>
        <v>0</v>
      </c>
      <c r="BE8" s="100">
        <f t="shared" si="2"/>
        <v>0</v>
      </c>
      <c r="BF8" s="21">
        <f t="shared" si="2"/>
        <v>0</v>
      </c>
      <c r="BG8" s="21">
        <f t="shared" si="2"/>
        <v>0</v>
      </c>
      <c r="BH8" s="21">
        <f t="shared" si="2"/>
        <v>0</v>
      </c>
      <c r="BI8" s="21">
        <f t="shared" si="2"/>
        <v>0</v>
      </c>
      <c r="BJ8" s="21">
        <f t="shared" si="2"/>
        <v>0</v>
      </c>
      <c r="BK8" s="21">
        <f t="shared" si="2"/>
        <v>0</v>
      </c>
      <c r="BL8" s="98">
        <f t="shared" si="2"/>
        <v>0</v>
      </c>
      <c r="BM8" s="99">
        <f>COUNTIF(BM5:BM7,"○")</f>
        <v>0</v>
      </c>
      <c r="BN8" s="99">
        <f>COUNTIF(BN5:BN7,"○")</f>
        <v>0</v>
      </c>
      <c r="BO8" s="99">
        <f>COUNTIF(BO5:BO7,"○")</f>
        <v>0</v>
      </c>
      <c r="BP8" s="99">
        <f t="shared" si="2"/>
        <v>0</v>
      </c>
      <c r="BQ8" s="99">
        <f>COUNTIF(BQ5:BQ7,"○")</f>
        <v>0</v>
      </c>
      <c r="BR8" s="99">
        <f>COUNTIF(BR5:BR7,"○")</f>
        <v>0</v>
      </c>
      <c r="BS8" s="99">
        <f>COUNTIF(BS5:BS7,"○")</f>
        <v>0</v>
      </c>
      <c r="BT8" s="99">
        <f t="shared" si="2"/>
        <v>0</v>
      </c>
      <c r="BU8" s="100">
        <f>COUNTIF(BU5:BU7,"○")</f>
        <v>0</v>
      </c>
      <c r="BV8" s="98">
        <f>COUNTIF(BV5:BV7,"○")</f>
        <v>0</v>
      </c>
      <c r="BW8" s="100">
        <f>COUNTIF(BW5:BW7,"○")</f>
        <v>0</v>
      </c>
      <c r="BX8" s="21">
        <f t="shared" si="2"/>
        <v>0</v>
      </c>
      <c r="BY8" s="21">
        <f t="shared" si="2"/>
        <v>0</v>
      </c>
      <c r="BZ8" s="21">
        <f t="shared" si="2"/>
        <v>0</v>
      </c>
      <c r="CA8" s="21">
        <f t="shared" si="2"/>
        <v>0</v>
      </c>
      <c r="CB8" s="21">
        <f>COUNTIF(CB5:CB7,"○")</f>
        <v>0</v>
      </c>
      <c r="CC8" s="21">
        <f>COUNTIF(CC5:CC7,"○")</f>
        <v>0</v>
      </c>
      <c r="CD8" s="21">
        <f>COUNTIF(CD5:CD7,"○")</f>
        <v>0</v>
      </c>
      <c r="CE8" s="21">
        <f>COUNTIF(CE5:CE7,"○")</f>
        <v>0</v>
      </c>
      <c r="CF8" s="21">
        <f t="shared" si="2"/>
        <v>0</v>
      </c>
      <c r="CG8" s="24"/>
      <c r="CH8" s="24"/>
      <c r="CI8" s="24"/>
      <c r="CJ8" s="24"/>
      <c r="CK8" s="24"/>
    </row>
    <row r="9" spans="1:84" s="8" customFormat="1" ht="19.5" customHeight="1">
      <c r="A9" s="125" t="s">
        <v>27</v>
      </c>
      <c r="B9" s="105" t="s">
        <v>44</v>
      </c>
      <c r="C9" s="30" t="s">
        <v>45</v>
      </c>
      <c r="D9" s="31" t="s">
        <v>19</v>
      </c>
      <c r="E9" s="45">
        <v>2819439</v>
      </c>
      <c r="F9" s="52">
        <v>1409719</v>
      </c>
      <c r="G9" s="55">
        <v>0.5</v>
      </c>
      <c r="H9" s="5">
        <f aca="true" t="shared" si="3" ref="H9:H14">SUM(I9:M9)</f>
        <v>134259</v>
      </c>
      <c r="I9" s="6">
        <v>134259</v>
      </c>
      <c r="J9" s="6"/>
      <c r="K9" s="6"/>
      <c r="L9" s="6"/>
      <c r="M9" s="6"/>
      <c r="N9" s="7">
        <f aca="true" t="shared" si="4" ref="N9:N14">O9+Q9+R9+S9+T9</f>
        <v>31</v>
      </c>
      <c r="O9" s="7">
        <v>26</v>
      </c>
      <c r="P9" s="7"/>
      <c r="Q9" s="7"/>
      <c r="R9" s="7"/>
      <c r="S9" s="7"/>
      <c r="T9" s="7">
        <v>5</v>
      </c>
      <c r="U9" s="106"/>
      <c r="V9" s="107" t="s">
        <v>18</v>
      </c>
      <c r="W9" s="107"/>
      <c r="X9" s="108"/>
      <c r="Y9" s="106"/>
      <c r="Z9" s="107"/>
      <c r="AA9" s="107"/>
      <c r="AB9" s="107"/>
      <c r="AC9" s="107" t="s">
        <v>18</v>
      </c>
      <c r="AD9" s="107"/>
      <c r="AE9" s="107"/>
      <c r="AF9" s="107"/>
      <c r="AG9" s="107"/>
      <c r="AH9" s="107"/>
      <c r="AI9" s="107" t="s">
        <v>18</v>
      </c>
      <c r="AJ9" s="108"/>
      <c r="AK9" s="106"/>
      <c r="AL9" s="107"/>
      <c r="AM9" s="107"/>
      <c r="AN9" s="107" t="s">
        <v>18</v>
      </c>
      <c r="AO9" s="107" t="s">
        <v>18</v>
      </c>
      <c r="AP9" s="107"/>
      <c r="AQ9" s="107"/>
      <c r="AR9" s="108"/>
      <c r="AS9" s="106" t="s">
        <v>18</v>
      </c>
      <c r="AT9" s="107" t="s">
        <v>18</v>
      </c>
      <c r="AU9" s="108"/>
      <c r="AV9" s="106"/>
      <c r="AW9" s="107"/>
      <c r="AX9" s="107" t="s">
        <v>18</v>
      </c>
      <c r="AY9" s="107"/>
      <c r="AZ9" s="107"/>
      <c r="BA9" s="107"/>
      <c r="BB9" s="107"/>
      <c r="BC9" s="107"/>
      <c r="BD9" s="107"/>
      <c r="BE9" s="108"/>
      <c r="BF9" s="109" t="s">
        <v>18</v>
      </c>
      <c r="BG9" s="109"/>
      <c r="BH9" s="109"/>
      <c r="BI9" s="109" t="s">
        <v>18</v>
      </c>
      <c r="BJ9" s="109"/>
      <c r="BK9" s="109"/>
      <c r="BL9" s="89"/>
      <c r="BM9" s="90"/>
      <c r="BN9" s="90"/>
      <c r="BO9" s="90"/>
      <c r="BP9" s="90" t="s">
        <v>18</v>
      </c>
      <c r="BQ9" s="90"/>
      <c r="BR9" s="90"/>
      <c r="BS9" s="90"/>
      <c r="BT9" s="90"/>
      <c r="BU9" s="91"/>
      <c r="BV9" s="89"/>
      <c r="BW9" s="91"/>
      <c r="BX9" s="17" t="s">
        <v>18</v>
      </c>
      <c r="BY9" s="17"/>
      <c r="BZ9" s="17"/>
      <c r="CA9" s="17"/>
      <c r="CB9" s="17"/>
      <c r="CC9" s="17"/>
      <c r="CD9" s="17"/>
      <c r="CE9" s="17"/>
      <c r="CF9" s="17"/>
    </row>
    <row r="10" spans="1:84" s="8" customFormat="1" ht="19.5" customHeight="1">
      <c r="A10" s="126"/>
      <c r="B10" s="110" t="s">
        <v>46</v>
      </c>
      <c r="C10" s="18" t="s">
        <v>50</v>
      </c>
      <c r="D10" s="32" t="s">
        <v>20</v>
      </c>
      <c r="E10" s="46">
        <v>421783</v>
      </c>
      <c r="F10" s="53">
        <v>215447</v>
      </c>
      <c r="G10" s="56">
        <v>0.51</v>
      </c>
      <c r="H10" s="9">
        <f t="shared" si="3"/>
        <v>21349</v>
      </c>
      <c r="I10" s="111">
        <v>19307</v>
      </c>
      <c r="J10" s="10">
        <v>2042</v>
      </c>
      <c r="K10" s="10"/>
      <c r="L10" s="10"/>
      <c r="M10" s="10"/>
      <c r="N10" s="11">
        <f t="shared" si="4"/>
        <v>7</v>
      </c>
      <c r="O10" s="112">
        <v>7</v>
      </c>
      <c r="P10" s="11"/>
      <c r="Q10" s="11"/>
      <c r="R10" s="11"/>
      <c r="S10" s="11"/>
      <c r="T10" s="11"/>
      <c r="U10" s="113"/>
      <c r="V10" s="114" t="s">
        <v>18</v>
      </c>
      <c r="W10" s="114"/>
      <c r="X10" s="115"/>
      <c r="Y10" s="113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 t="s">
        <v>18</v>
      </c>
      <c r="AJ10" s="115"/>
      <c r="AK10" s="92"/>
      <c r="AL10" s="93"/>
      <c r="AM10" s="93"/>
      <c r="AN10" s="93" t="s">
        <v>18</v>
      </c>
      <c r="AO10" s="93"/>
      <c r="AP10" s="93"/>
      <c r="AQ10" s="93"/>
      <c r="AR10" s="94"/>
      <c r="AS10" s="92" t="s">
        <v>18</v>
      </c>
      <c r="AT10" s="93" t="s">
        <v>18</v>
      </c>
      <c r="AU10" s="94"/>
      <c r="AV10" s="92" t="s">
        <v>18</v>
      </c>
      <c r="AW10" s="93"/>
      <c r="AX10" s="93"/>
      <c r="AY10" s="93"/>
      <c r="AZ10" s="93"/>
      <c r="BA10" s="93"/>
      <c r="BB10" s="93"/>
      <c r="BC10" s="93"/>
      <c r="BD10" s="93"/>
      <c r="BE10" s="94"/>
      <c r="BF10" s="12" t="s">
        <v>18</v>
      </c>
      <c r="BG10" s="12"/>
      <c r="BH10" s="12"/>
      <c r="BI10" s="12"/>
      <c r="BJ10" s="12"/>
      <c r="BK10" s="12"/>
      <c r="BL10" s="92"/>
      <c r="BM10" s="93"/>
      <c r="BN10" s="93"/>
      <c r="BO10" s="93"/>
      <c r="BP10" s="93"/>
      <c r="BQ10" s="93"/>
      <c r="BR10" s="93"/>
      <c r="BS10" s="93"/>
      <c r="BT10" s="93"/>
      <c r="BU10" s="94"/>
      <c r="BV10" s="92"/>
      <c r="BW10" s="94"/>
      <c r="BX10" s="12" t="s">
        <v>18</v>
      </c>
      <c r="BY10" s="12"/>
      <c r="BZ10" s="12"/>
      <c r="CA10" s="12"/>
      <c r="CB10" s="12"/>
      <c r="CC10" s="12"/>
      <c r="CD10" s="12"/>
      <c r="CE10" s="12"/>
      <c r="CF10" s="12"/>
    </row>
    <row r="11" spans="1:84" s="8" customFormat="1" ht="19.5" customHeight="1">
      <c r="A11" s="126"/>
      <c r="B11" s="110" t="s">
        <v>47</v>
      </c>
      <c r="C11" s="18" t="s">
        <v>51</v>
      </c>
      <c r="D11" s="32" t="s">
        <v>21</v>
      </c>
      <c r="E11" s="46">
        <v>259162</v>
      </c>
      <c r="F11" s="53">
        <v>67200</v>
      </c>
      <c r="G11" s="56">
        <v>0.26</v>
      </c>
      <c r="H11" s="9">
        <f t="shared" si="3"/>
        <v>23264</v>
      </c>
      <c r="I11" s="10"/>
      <c r="J11" s="10"/>
      <c r="K11" s="10"/>
      <c r="L11" s="10">
        <v>21932</v>
      </c>
      <c r="M11" s="10">
        <v>1332</v>
      </c>
      <c r="N11" s="11">
        <f t="shared" si="4"/>
        <v>21</v>
      </c>
      <c r="O11" s="11">
        <v>21</v>
      </c>
      <c r="P11" s="11">
        <v>10</v>
      </c>
      <c r="Q11" s="11"/>
      <c r="R11" s="11"/>
      <c r="S11" s="11"/>
      <c r="T11" s="11"/>
      <c r="U11" s="113"/>
      <c r="V11" s="114"/>
      <c r="W11" s="114" t="s">
        <v>18</v>
      </c>
      <c r="X11" s="115"/>
      <c r="Y11" s="113"/>
      <c r="Z11" s="114"/>
      <c r="AA11" s="114"/>
      <c r="AB11" s="114"/>
      <c r="AC11" s="114"/>
      <c r="AD11" s="114"/>
      <c r="AE11" s="114"/>
      <c r="AF11" s="114"/>
      <c r="AG11" s="114"/>
      <c r="AH11" s="114" t="s">
        <v>18</v>
      </c>
      <c r="AI11" s="114" t="s">
        <v>18</v>
      </c>
      <c r="AJ11" s="115"/>
      <c r="AK11" s="92" t="s">
        <v>18</v>
      </c>
      <c r="AL11" s="93"/>
      <c r="AM11" s="93" t="s">
        <v>18</v>
      </c>
      <c r="AN11" s="93" t="s">
        <v>18</v>
      </c>
      <c r="AO11" s="93"/>
      <c r="AP11" s="93"/>
      <c r="AQ11" s="93"/>
      <c r="AR11" s="94"/>
      <c r="AS11" s="92" t="s">
        <v>18</v>
      </c>
      <c r="AT11" s="93" t="s">
        <v>18</v>
      </c>
      <c r="AU11" s="94"/>
      <c r="AV11" s="92" t="s">
        <v>18</v>
      </c>
      <c r="AW11" s="93"/>
      <c r="AX11" s="93"/>
      <c r="AY11" s="93"/>
      <c r="AZ11" s="93"/>
      <c r="BA11" s="93"/>
      <c r="BB11" s="93"/>
      <c r="BC11" s="93"/>
      <c r="BD11" s="93"/>
      <c r="BE11" s="94"/>
      <c r="BF11" s="12" t="s">
        <v>18</v>
      </c>
      <c r="BG11" s="12"/>
      <c r="BH11" s="12" t="s">
        <v>18</v>
      </c>
      <c r="BI11" s="12"/>
      <c r="BJ11" s="12"/>
      <c r="BK11" s="12" t="s">
        <v>18</v>
      </c>
      <c r="BL11" s="92"/>
      <c r="BM11" s="93"/>
      <c r="BN11" s="93"/>
      <c r="BO11" s="93"/>
      <c r="BP11" s="93"/>
      <c r="BQ11" s="93"/>
      <c r="BR11" s="93"/>
      <c r="BS11" s="93"/>
      <c r="BT11" s="93"/>
      <c r="BU11" s="94" t="s">
        <v>18</v>
      </c>
      <c r="BV11" s="92"/>
      <c r="BW11" s="94"/>
      <c r="BX11" s="12"/>
      <c r="BY11" s="12"/>
      <c r="BZ11" s="12" t="s">
        <v>18</v>
      </c>
      <c r="CA11" s="12"/>
      <c r="CB11" s="12"/>
      <c r="CC11" s="12"/>
      <c r="CD11" s="12"/>
      <c r="CE11" s="12"/>
      <c r="CF11" s="12" t="s">
        <v>122</v>
      </c>
    </row>
    <row r="12" spans="1:84" s="8" customFormat="1" ht="19.5" customHeight="1">
      <c r="A12" s="126"/>
      <c r="B12" s="110" t="s">
        <v>48</v>
      </c>
      <c r="C12" s="18" t="s">
        <v>52</v>
      </c>
      <c r="D12" s="32" t="s">
        <v>22</v>
      </c>
      <c r="E12" s="46">
        <v>208403</v>
      </c>
      <c r="F12" s="53">
        <v>104203</v>
      </c>
      <c r="G12" s="56">
        <v>0.5</v>
      </c>
      <c r="H12" s="9">
        <f t="shared" si="3"/>
        <v>25000</v>
      </c>
      <c r="I12" s="10"/>
      <c r="J12" s="10"/>
      <c r="K12" s="10"/>
      <c r="L12" s="10">
        <v>15113</v>
      </c>
      <c r="M12" s="10">
        <v>9887</v>
      </c>
      <c r="N12" s="11">
        <f t="shared" si="4"/>
        <v>16</v>
      </c>
      <c r="O12" s="11">
        <v>11</v>
      </c>
      <c r="P12" s="11">
        <v>4</v>
      </c>
      <c r="Q12" s="11"/>
      <c r="R12" s="11"/>
      <c r="S12" s="11"/>
      <c r="T12" s="11">
        <v>5</v>
      </c>
      <c r="U12" s="113" t="s">
        <v>18</v>
      </c>
      <c r="V12" s="114" t="s">
        <v>18</v>
      </c>
      <c r="W12" s="114"/>
      <c r="X12" s="115"/>
      <c r="Y12" s="113"/>
      <c r="Z12" s="114"/>
      <c r="AA12" s="114"/>
      <c r="AB12" s="114"/>
      <c r="AC12" s="114"/>
      <c r="AD12" s="114"/>
      <c r="AE12" s="114"/>
      <c r="AF12" s="114"/>
      <c r="AG12" s="114"/>
      <c r="AH12" s="114"/>
      <c r="AI12" s="114" t="s">
        <v>18</v>
      </c>
      <c r="AJ12" s="115"/>
      <c r="AK12" s="92"/>
      <c r="AL12" s="93"/>
      <c r="AM12" s="93" t="s">
        <v>18</v>
      </c>
      <c r="AN12" s="93" t="s">
        <v>18</v>
      </c>
      <c r="AO12" s="93"/>
      <c r="AP12" s="93"/>
      <c r="AQ12" s="93"/>
      <c r="AR12" s="94"/>
      <c r="AS12" s="92" t="s">
        <v>18</v>
      </c>
      <c r="AT12" s="93" t="s">
        <v>18</v>
      </c>
      <c r="AU12" s="94"/>
      <c r="AV12" s="92" t="s">
        <v>18</v>
      </c>
      <c r="AW12" s="93"/>
      <c r="AX12" s="93"/>
      <c r="AY12" s="93"/>
      <c r="AZ12" s="93"/>
      <c r="BA12" s="93"/>
      <c r="BB12" s="93"/>
      <c r="BC12" s="93"/>
      <c r="BD12" s="93"/>
      <c r="BE12" s="94"/>
      <c r="BF12" s="12" t="s">
        <v>18</v>
      </c>
      <c r="BG12" s="12"/>
      <c r="BH12" s="12"/>
      <c r="BI12" s="12"/>
      <c r="BJ12" s="12"/>
      <c r="BK12" s="12"/>
      <c r="BL12" s="92"/>
      <c r="BM12" s="93"/>
      <c r="BN12" s="93"/>
      <c r="BO12" s="93"/>
      <c r="BP12" s="93"/>
      <c r="BQ12" s="93"/>
      <c r="BR12" s="93"/>
      <c r="BS12" s="93"/>
      <c r="BT12" s="93"/>
      <c r="BU12" s="94"/>
      <c r="BV12" s="92"/>
      <c r="BW12" s="94"/>
      <c r="BX12" s="12" t="s">
        <v>18</v>
      </c>
      <c r="BY12" s="12"/>
      <c r="BZ12" s="12"/>
      <c r="CA12" s="12"/>
      <c r="CB12" s="12"/>
      <c r="CC12" s="12"/>
      <c r="CD12" s="12"/>
      <c r="CE12" s="12"/>
      <c r="CF12" s="12"/>
    </row>
    <row r="13" spans="1:84" s="8" customFormat="1" ht="19.5" customHeight="1">
      <c r="A13" s="126"/>
      <c r="B13" s="110" t="s">
        <v>49</v>
      </c>
      <c r="C13" s="18" t="s">
        <v>53</v>
      </c>
      <c r="D13" s="32" t="s">
        <v>22</v>
      </c>
      <c r="E13" s="46">
        <v>642861</v>
      </c>
      <c r="F13" s="53">
        <v>128571</v>
      </c>
      <c r="G13" s="56">
        <v>0.2</v>
      </c>
      <c r="H13" s="9">
        <f t="shared" si="3"/>
        <v>55901</v>
      </c>
      <c r="I13" s="10">
        <v>0</v>
      </c>
      <c r="J13" s="10"/>
      <c r="K13" s="10"/>
      <c r="L13" s="10">
        <v>55901</v>
      </c>
      <c r="M13" s="10"/>
      <c r="N13" s="11">
        <f t="shared" si="4"/>
        <v>5</v>
      </c>
      <c r="O13" s="11">
        <v>5</v>
      </c>
      <c r="P13" s="11"/>
      <c r="Q13" s="11"/>
      <c r="R13" s="11"/>
      <c r="S13" s="11"/>
      <c r="T13" s="11"/>
      <c r="U13" s="113"/>
      <c r="V13" s="114"/>
      <c r="W13" s="114" t="s">
        <v>18</v>
      </c>
      <c r="X13" s="115"/>
      <c r="Y13" s="113"/>
      <c r="Z13" s="114"/>
      <c r="AA13" s="114"/>
      <c r="AB13" s="114"/>
      <c r="AC13" s="114"/>
      <c r="AD13" s="114"/>
      <c r="AE13" s="114"/>
      <c r="AF13" s="114"/>
      <c r="AG13" s="114"/>
      <c r="AH13" s="114"/>
      <c r="AI13" s="114" t="s">
        <v>18</v>
      </c>
      <c r="AJ13" s="115"/>
      <c r="AK13" s="92"/>
      <c r="AL13" s="93"/>
      <c r="AM13" s="93"/>
      <c r="AN13" s="93" t="s">
        <v>18</v>
      </c>
      <c r="AO13" s="93" t="s">
        <v>18</v>
      </c>
      <c r="AP13" s="93"/>
      <c r="AQ13" s="93"/>
      <c r="AR13" s="94"/>
      <c r="AS13" s="92"/>
      <c r="AT13" s="93" t="s">
        <v>18</v>
      </c>
      <c r="AU13" s="94"/>
      <c r="AV13" s="92" t="s">
        <v>18</v>
      </c>
      <c r="AW13" s="93"/>
      <c r="AX13" s="93"/>
      <c r="AY13" s="93"/>
      <c r="AZ13" s="93"/>
      <c r="BA13" s="93"/>
      <c r="BB13" s="93"/>
      <c r="BC13" s="93"/>
      <c r="BD13" s="93"/>
      <c r="BE13" s="94"/>
      <c r="BF13" s="12" t="s">
        <v>18</v>
      </c>
      <c r="BG13" s="12"/>
      <c r="BH13" s="12"/>
      <c r="BI13" s="12" t="s">
        <v>18</v>
      </c>
      <c r="BJ13" s="12"/>
      <c r="BK13" s="12"/>
      <c r="BL13" s="92"/>
      <c r="BM13" s="93"/>
      <c r="BN13" s="93"/>
      <c r="BO13" s="93"/>
      <c r="BP13" s="93" t="s">
        <v>18</v>
      </c>
      <c r="BQ13" s="93"/>
      <c r="BR13" s="93"/>
      <c r="BS13" s="93"/>
      <c r="BT13" s="93"/>
      <c r="BU13" s="94"/>
      <c r="BV13" s="92"/>
      <c r="BW13" s="94"/>
      <c r="BX13" s="12" t="s">
        <v>18</v>
      </c>
      <c r="BY13" s="12"/>
      <c r="BZ13" s="12"/>
      <c r="CA13" s="12"/>
      <c r="CB13" s="12"/>
      <c r="CC13" s="12"/>
      <c r="CD13" s="12"/>
      <c r="CE13" s="12"/>
      <c r="CF13" s="12"/>
    </row>
    <row r="14" spans="1:84" s="8" customFormat="1" ht="19.5" customHeight="1">
      <c r="A14" s="126"/>
      <c r="B14" s="58"/>
      <c r="C14" s="59"/>
      <c r="D14" s="33"/>
      <c r="E14" s="47"/>
      <c r="F14" s="54"/>
      <c r="G14" s="57"/>
      <c r="H14" s="13">
        <f t="shared" si="3"/>
        <v>0</v>
      </c>
      <c r="I14" s="14"/>
      <c r="J14" s="14"/>
      <c r="K14" s="14"/>
      <c r="L14" s="14"/>
      <c r="M14" s="14"/>
      <c r="N14" s="11">
        <f t="shared" si="4"/>
        <v>0</v>
      </c>
      <c r="O14" s="15"/>
      <c r="P14" s="15"/>
      <c r="Q14" s="15"/>
      <c r="R14" s="15"/>
      <c r="S14" s="15"/>
      <c r="T14" s="34"/>
      <c r="U14" s="80"/>
      <c r="V14" s="81"/>
      <c r="W14" s="81"/>
      <c r="X14" s="82"/>
      <c r="Y14" s="80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2"/>
      <c r="AK14" s="101"/>
      <c r="AL14" s="102"/>
      <c r="AM14" s="102"/>
      <c r="AN14" s="102"/>
      <c r="AO14" s="102"/>
      <c r="AP14" s="102"/>
      <c r="AQ14" s="102"/>
      <c r="AR14" s="103"/>
      <c r="AS14" s="101"/>
      <c r="AT14" s="102"/>
      <c r="AU14" s="103"/>
      <c r="AV14" s="101"/>
      <c r="AW14" s="102"/>
      <c r="AX14" s="102"/>
      <c r="AY14" s="102"/>
      <c r="AZ14" s="102"/>
      <c r="BA14" s="102"/>
      <c r="BB14" s="102"/>
      <c r="BC14" s="102"/>
      <c r="BD14" s="102"/>
      <c r="BE14" s="103"/>
      <c r="BF14" s="16"/>
      <c r="BG14" s="16"/>
      <c r="BH14" s="16"/>
      <c r="BI14" s="16"/>
      <c r="BJ14" s="16"/>
      <c r="BK14" s="16"/>
      <c r="BL14" s="101"/>
      <c r="BM14" s="102"/>
      <c r="BN14" s="102"/>
      <c r="BO14" s="102"/>
      <c r="BP14" s="102"/>
      <c r="BQ14" s="102"/>
      <c r="BR14" s="102"/>
      <c r="BS14" s="102"/>
      <c r="BT14" s="102"/>
      <c r="BU14" s="103"/>
      <c r="BV14" s="101"/>
      <c r="BW14" s="103"/>
      <c r="BX14" s="16"/>
      <c r="BY14" s="16"/>
      <c r="BZ14" s="16"/>
      <c r="CA14" s="16"/>
      <c r="CB14" s="16"/>
      <c r="CC14" s="16"/>
      <c r="CD14" s="16"/>
      <c r="CE14" s="16"/>
      <c r="CF14" s="16"/>
    </row>
    <row r="15" spans="1:84" s="8" customFormat="1" ht="19.5" customHeight="1">
      <c r="A15" s="127"/>
      <c r="B15" s="128" t="s">
        <v>33</v>
      </c>
      <c r="C15" s="128"/>
      <c r="D15" s="129"/>
      <c r="E15" s="25">
        <f>SUM(E9:E14)</f>
        <v>4351648</v>
      </c>
      <c r="F15" s="25">
        <f>SUM(F9:F14)</f>
        <v>1925140</v>
      </c>
      <c r="G15" s="50"/>
      <c r="H15" s="25">
        <f aca="true" t="shared" si="5" ref="H15:T15">SUM(H9:H14)</f>
        <v>259773</v>
      </c>
      <c r="I15" s="22">
        <f t="shared" si="5"/>
        <v>153566</v>
      </c>
      <c r="J15" s="22">
        <f t="shared" si="5"/>
        <v>2042</v>
      </c>
      <c r="K15" s="22">
        <f t="shared" si="5"/>
        <v>0</v>
      </c>
      <c r="L15" s="22">
        <f t="shared" si="5"/>
        <v>92946</v>
      </c>
      <c r="M15" s="22">
        <f t="shared" si="5"/>
        <v>11219</v>
      </c>
      <c r="N15" s="22">
        <f t="shared" si="5"/>
        <v>80</v>
      </c>
      <c r="O15" s="22">
        <f t="shared" si="5"/>
        <v>70</v>
      </c>
      <c r="P15" s="22">
        <f t="shared" si="5"/>
        <v>14</v>
      </c>
      <c r="Q15" s="22">
        <f t="shared" si="5"/>
        <v>0</v>
      </c>
      <c r="R15" s="22">
        <f t="shared" si="5"/>
        <v>0</v>
      </c>
      <c r="S15" s="22">
        <f t="shared" si="5"/>
        <v>0</v>
      </c>
      <c r="T15" s="22">
        <f t="shared" si="5"/>
        <v>10</v>
      </c>
      <c r="U15" s="83">
        <f>COUNTIF(U9:U14,"○")</f>
        <v>1</v>
      </c>
      <c r="V15" s="84">
        <f>COUNTIF(V9:V14,"○")</f>
        <v>3</v>
      </c>
      <c r="W15" s="84">
        <f>COUNTIF(W9:W14,"○")</f>
        <v>2</v>
      </c>
      <c r="X15" s="85">
        <f>COUNTIF(X9:X14,"○")</f>
        <v>0</v>
      </c>
      <c r="Y15" s="83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5"/>
      <c r="AK15" s="83">
        <f aca="true" t="shared" si="6" ref="AK15:CA15">COUNTIF(AK9:AK14,"○")</f>
        <v>1</v>
      </c>
      <c r="AL15" s="84">
        <f>COUNTIF(AL9:AL14,"○")</f>
        <v>0</v>
      </c>
      <c r="AM15" s="84">
        <f>COUNTIF(AM9:AM14,"○")</f>
        <v>2</v>
      </c>
      <c r="AN15" s="84">
        <f t="shared" si="6"/>
        <v>5</v>
      </c>
      <c r="AO15" s="84">
        <f t="shared" si="6"/>
        <v>2</v>
      </c>
      <c r="AP15" s="84">
        <f t="shared" si="6"/>
        <v>0</v>
      </c>
      <c r="AQ15" s="84">
        <f t="shared" si="6"/>
        <v>0</v>
      </c>
      <c r="AR15" s="85">
        <f t="shared" si="6"/>
        <v>0</v>
      </c>
      <c r="AS15" s="83">
        <f t="shared" si="6"/>
        <v>4</v>
      </c>
      <c r="AT15" s="84">
        <f>COUNTIF(AT9:AT14,"○")</f>
        <v>5</v>
      </c>
      <c r="AU15" s="85">
        <f t="shared" si="6"/>
        <v>0</v>
      </c>
      <c r="AV15" s="83">
        <f t="shared" si="6"/>
        <v>4</v>
      </c>
      <c r="AW15" s="84">
        <f t="shared" si="6"/>
        <v>0</v>
      </c>
      <c r="AX15" s="84">
        <f t="shared" si="6"/>
        <v>1</v>
      </c>
      <c r="AY15" s="84">
        <f t="shared" si="6"/>
        <v>0</v>
      </c>
      <c r="AZ15" s="84">
        <f t="shared" si="6"/>
        <v>0</v>
      </c>
      <c r="BA15" s="84">
        <f t="shared" si="6"/>
        <v>0</v>
      </c>
      <c r="BB15" s="84">
        <f t="shared" si="6"/>
        <v>0</v>
      </c>
      <c r="BC15" s="84">
        <f>COUNTIF(BC9:BC14,"○")</f>
        <v>0</v>
      </c>
      <c r="BD15" s="84">
        <f>COUNTIF(BD9:BD14,"○")</f>
        <v>0</v>
      </c>
      <c r="BE15" s="85">
        <f t="shared" si="6"/>
        <v>0</v>
      </c>
      <c r="BF15" s="23">
        <f t="shared" si="6"/>
        <v>5</v>
      </c>
      <c r="BG15" s="23">
        <f t="shared" si="6"/>
        <v>0</v>
      </c>
      <c r="BH15" s="23">
        <f t="shared" si="6"/>
        <v>1</v>
      </c>
      <c r="BI15" s="23">
        <f t="shared" si="6"/>
        <v>2</v>
      </c>
      <c r="BJ15" s="23">
        <f t="shared" si="6"/>
        <v>0</v>
      </c>
      <c r="BK15" s="23">
        <f t="shared" si="6"/>
        <v>1</v>
      </c>
      <c r="BL15" s="83">
        <f t="shared" si="6"/>
        <v>0</v>
      </c>
      <c r="BM15" s="84">
        <f>COUNTIF(BM9:BM14,"○")</f>
        <v>0</v>
      </c>
      <c r="BN15" s="84">
        <f>COUNTIF(BN9:BN14,"○")</f>
        <v>0</v>
      </c>
      <c r="BO15" s="84">
        <f>COUNTIF(BO9:BO14,"○")</f>
        <v>0</v>
      </c>
      <c r="BP15" s="84">
        <f t="shared" si="6"/>
        <v>2</v>
      </c>
      <c r="BQ15" s="84">
        <f>COUNTIF(BQ9:BQ14,"○")</f>
        <v>0</v>
      </c>
      <c r="BR15" s="84">
        <f>COUNTIF(BR9:BR14,"○")</f>
        <v>0</v>
      </c>
      <c r="BS15" s="84">
        <f>COUNTIF(BS9:BS14,"○")</f>
        <v>0</v>
      </c>
      <c r="BT15" s="84">
        <f t="shared" si="6"/>
        <v>0</v>
      </c>
      <c r="BU15" s="85">
        <f>COUNTIF(BU9:BU14,"○")</f>
        <v>1</v>
      </c>
      <c r="BV15" s="83">
        <f>COUNTIF(BV9:BV14,"○")</f>
        <v>0</v>
      </c>
      <c r="BW15" s="85">
        <f>COUNTIF(BW9:BW14,"○")</f>
        <v>0</v>
      </c>
      <c r="BX15" s="23">
        <f t="shared" si="6"/>
        <v>4</v>
      </c>
      <c r="BY15" s="23">
        <f t="shared" si="6"/>
        <v>0</v>
      </c>
      <c r="BZ15" s="23">
        <f t="shared" si="6"/>
        <v>1</v>
      </c>
      <c r="CA15" s="23">
        <f t="shared" si="6"/>
        <v>0</v>
      </c>
      <c r="CB15" s="23">
        <f>COUNTIF(CB9:CB14,"○")</f>
        <v>0</v>
      </c>
      <c r="CC15" s="23">
        <f>COUNTIF(CC9:CC14,"○")</f>
        <v>0</v>
      </c>
      <c r="CD15" s="23">
        <f>COUNTIF(CD9:CD14,"○")</f>
        <v>0</v>
      </c>
      <c r="CE15" s="23">
        <f>COUNTIF(CE9:CE14,"○")</f>
        <v>0</v>
      </c>
      <c r="CF15" s="23">
        <v>1</v>
      </c>
    </row>
    <row r="16" spans="1:84" s="8" customFormat="1" ht="19.5" customHeight="1">
      <c r="A16" s="116" t="s">
        <v>23</v>
      </c>
      <c r="B16" s="117"/>
      <c r="C16" s="117"/>
      <c r="D16" s="117"/>
      <c r="E16" s="26">
        <f>SUM(E8,E15)</f>
        <v>4351648</v>
      </c>
      <c r="F16" s="26">
        <f>SUM(F8,F15)</f>
        <v>1925140</v>
      </c>
      <c r="G16" s="51"/>
      <c r="H16" s="26">
        <f aca="true" t="shared" si="7" ref="H16:P16">SUM(H8,H15)</f>
        <v>259773</v>
      </c>
      <c r="I16" s="27">
        <f t="shared" si="7"/>
        <v>153566</v>
      </c>
      <c r="J16" s="27">
        <f t="shared" si="7"/>
        <v>2042</v>
      </c>
      <c r="K16" s="27">
        <f t="shared" si="7"/>
        <v>0</v>
      </c>
      <c r="L16" s="27">
        <f t="shared" si="7"/>
        <v>92946</v>
      </c>
      <c r="M16" s="27">
        <f t="shared" si="7"/>
        <v>11219</v>
      </c>
      <c r="N16" s="27">
        <f t="shared" si="7"/>
        <v>80</v>
      </c>
      <c r="O16" s="28">
        <f t="shared" si="7"/>
        <v>70</v>
      </c>
      <c r="P16" s="28">
        <f t="shared" si="7"/>
        <v>14</v>
      </c>
      <c r="Q16" s="28"/>
      <c r="R16" s="28">
        <f aca="true" t="shared" si="8" ref="R16:X16">SUM(R8,R15)</f>
        <v>0</v>
      </c>
      <c r="S16" s="28">
        <f t="shared" si="8"/>
        <v>0</v>
      </c>
      <c r="T16" s="28">
        <f t="shared" si="8"/>
        <v>10</v>
      </c>
      <c r="U16" s="86">
        <f t="shared" si="8"/>
        <v>1</v>
      </c>
      <c r="V16" s="87">
        <f t="shared" si="8"/>
        <v>3</v>
      </c>
      <c r="W16" s="87">
        <f t="shared" si="8"/>
        <v>2</v>
      </c>
      <c r="X16" s="88">
        <f t="shared" si="8"/>
        <v>0</v>
      </c>
      <c r="Y16" s="86"/>
      <c r="Z16" s="87"/>
      <c r="AA16" s="87"/>
      <c r="AB16" s="87"/>
      <c r="AC16" s="87"/>
      <c r="AD16" s="87"/>
      <c r="AE16" s="87"/>
      <c r="AF16" s="87"/>
      <c r="AG16" s="87"/>
      <c r="AH16" s="87"/>
      <c r="AI16" s="87"/>
      <c r="AJ16" s="88"/>
      <c r="AK16" s="86">
        <f aca="true" t="shared" si="9" ref="AK16:AV16">SUM(AK8,AK15)</f>
        <v>1</v>
      </c>
      <c r="AL16" s="87">
        <f t="shared" si="9"/>
        <v>0</v>
      </c>
      <c r="AM16" s="87">
        <f t="shared" si="9"/>
        <v>2</v>
      </c>
      <c r="AN16" s="87">
        <f t="shared" si="9"/>
        <v>5</v>
      </c>
      <c r="AO16" s="87">
        <f t="shared" si="9"/>
        <v>2</v>
      </c>
      <c r="AP16" s="87">
        <f t="shared" si="9"/>
        <v>0</v>
      </c>
      <c r="AQ16" s="87">
        <f t="shared" si="9"/>
        <v>0</v>
      </c>
      <c r="AR16" s="88">
        <f t="shared" si="9"/>
        <v>0</v>
      </c>
      <c r="AS16" s="86">
        <f t="shared" si="9"/>
        <v>4</v>
      </c>
      <c r="AT16" s="87">
        <f t="shared" si="9"/>
        <v>5</v>
      </c>
      <c r="AU16" s="88">
        <f t="shared" si="9"/>
        <v>0</v>
      </c>
      <c r="AV16" s="86">
        <f t="shared" si="9"/>
        <v>4</v>
      </c>
      <c r="AW16" s="87"/>
      <c r="AX16" s="87"/>
      <c r="AY16" s="87"/>
      <c r="AZ16" s="87"/>
      <c r="BA16" s="87">
        <f aca="true" t="shared" si="10" ref="BA16:CF16">SUM(BA8,BA15)</f>
        <v>0</v>
      </c>
      <c r="BB16" s="87">
        <f t="shared" si="10"/>
        <v>0</v>
      </c>
      <c r="BC16" s="87">
        <f>SUM(BC8,BC15)</f>
        <v>0</v>
      </c>
      <c r="BD16" s="87">
        <f>SUM(BD8,BD15)</f>
        <v>0</v>
      </c>
      <c r="BE16" s="88">
        <f t="shared" si="10"/>
        <v>0</v>
      </c>
      <c r="BF16" s="28">
        <f t="shared" si="10"/>
        <v>5</v>
      </c>
      <c r="BG16" s="28">
        <f t="shared" si="10"/>
        <v>0</v>
      </c>
      <c r="BH16" s="28">
        <f t="shared" si="10"/>
        <v>1</v>
      </c>
      <c r="BI16" s="28">
        <f t="shared" si="10"/>
        <v>2</v>
      </c>
      <c r="BJ16" s="28">
        <f t="shared" si="10"/>
        <v>0</v>
      </c>
      <c r="BK16" s="28">
        <f t="shared" si="10"/>
        <v>1</v>
      </c>
      <c r="BL16" s="86">
        <f t="shared" si="10"/>
        <v>0</v>
      </c>
      <c r="BM16" s="87">
        <f>SUM(BM8,BM15)</f>
        <v>0</v>
      </c>
      <c r="BN16" s="87">
        <f>SUM(BN8,BN15)</f>
        <v>0</v>
      </c>
      <c r="BO16" s="87">
        <f>SUM(BO8,BO15)</f>
        <v>0</v>
      </c>
      <c r="BP16" s="87">
        <f t="shared" si="10"/>
        <v>2</v>
      </c>
      <c r="BQ16" s="87">
        <f>SUM(BQ8,BQ15)</f>
        <v>0</v>
      </c>
      <c r="BR16" s="87">
        <f>SUM(BR8,BR15)</f>
        <v>0</v>
      </c>
      <c r="BS16" s="87">
        <f>SUM(BS8,BS15)</f>
        <v>0</v>
      </c>
      <c r="BT16" s="87">
        <f t="shared" si="10"/>
        <v>0</v>
      </c>
      <c r="BU16" s="88">
        <f>SUM(BU8,BU15)</f>
        <v>1</v>
      </c>
      <c r="BV16" s="86">
        <f>SUM(BV8,BV15)</f>
        <v>0</v>
      </c>
      <c r="BW16" s="88">
        <f>SUM(BW8,BW15)</f>
        <v>0</v>
      </c>
      <c r="BX16" s="28">
        <f t="shared" si="10"/>
        <v>4</v>
      </c>
      <c r="BY16" s="28">
        <f t="shared" si="10"/>
        <v>0</v>
      </c>
      <c r="BZ16" s="28">
        <f t="shared" si="10"/>
        <v>1</v>
      </c>
      <c r="CA16" s="28">
        <f t="shared" si="10"/>
        <v>0</v>
      </c>
      <c r="CB16" s="28">
        <f>SUM(CB8,CB15)</f>
        <v>0</v>
      </c>
      <c r="CC16" s="28">
        <f>SUM(CC8,CC15)</f>
        <v>0</v>
      </c>
      <c r="CD16" s="28">
        <f>SUM(CD8,CD15)</f>
        <v>0</v>
      </c>
      <c r="CE16" s="28">
        <f>SUM(CE8,CE15)</f>
        <v>0</v>
      </c>
      <c r="CF16" s="28">
        <f t="shared" si="10"/>
        <v>1</v>
      </c>
    </row>
  </sheetData>
  <sheetProtection/>
  <mergeCells count="83">
    <mergeCell ref="A1:A4"/>
    <mergeCell ref="B1:B4"/>
    <mergeCell ref="C1:C4"/>
    <mergeCell ref="D1:D4"/>
    <mergeCell ref="E1:G1"/>
    <mergeCell ref="H1:H4"/>
    <mergeCell ref="N1:N4"/>
    <mergeCell ref="O1:T2"/>
    <mergeCell ref="U1:AJ1"/>
    <mergeCell ref="AK1:BE1"/>
    <mergeCell ref="BF1:CF1"/>
    <mergeCell ref="E2:E4"/>
    <mergeCell ref="I2:K2"/>
    <mergeCell ref="U2:X2"/>
    <mergeCell ref="Y2:AJ2"/>
    <mergeCell ref="AK2:AR2"/>
    <mergeCell ref="AS2:AU2"/>
    <mergeCell ref="AV2:BE2"/>
    <mergeCell ref="BF2:BK2"/>
    <mergeCell ref="BL2:CF2"/>
    <mergeCell ref="F3:G3"/>
    <mergeCell ref="I3:I4"/>
    <mergeCell ref="J3:J4"/>
    <mergeCell ref="K3:K4"/>
    <mergeCell ref="L3:L4"/>
    <mergeCell ref="M3:M4"/>
    <mergeCell ref="O3:O4"/>
    <mergeCell ref="Q3:Q4"/>
    <mergeCell ref="R3:R4"/>
    <mergeCell ref="S3:S4"/>
    <mergeCell ref="T3:T4"/>
    <mergeCell ref="U3:U4"/>
    <mergeCell ref="V3:V4"/>
    <mergeCell ref="W3:W4"/>
    <mergeCell ref="X3:X4"/>
    <mergeCell ref="Y3:Y4"/>
    <mergeCell ref="Z3:Z4"/>
    <mergeCell ref="AA3:AA4"/>
    <mergeCell ref="AB3:AB4"/>
    <mergeCell ref="AC3:AC4"/>
    <mergeCell ref="AD3:AD4"/>
    <mergeCell ref="AE3:AE4"/>
    <mergeCell ref="AF3:AF4"/>
    <mergeCell ref="AG3:AG4"/>
    <mergeCell ref="AH3:AH4"/>
    <mergeCell ref="AI3:AI4"/>
    <mergeCell ref="AJ3:AJ4"/>
    <mergeCell ref="AK3:AK4"/>
    <mergeCell ref="AL3:AL4"/>
    <mergeCell ref="AM3:AM4"/>
    <mergeCell ref="AN3:AN4"/>
    <mergeCell ref="AO3:AO4"/>
    <mergeCell ref="AP3:AP4"/>
    <mergeCell ref="AQ3:AQ4"/>
    <mergeCell ref="AR3:AR4"/>
    <mergeCell ref="AS3:AS4"/>
    <mergeCell ref="BE3:BE4"/>
    <mergeCell ref="AT3:AT4"/>
    <mergeCell ref="AU3:AU4"/>
    <mergeCell ref="AV3:AV4"/>
    <mergeCell ref="AW3:AW4"/>
    <mergeCell ref="AX3:AX4"/>
    <mergeCell ref="AY3:AY4"/>
    <mergeCell ref="BG3:BG4"/>
    <mergeCell ref="BH3:BH4"/>
    <mergeCell ref="BI3:BI4"/>
    <mergeCell ref="BJ3:BJ4"/>
    <mergeCell ref="BK3:BK4"/>
    <mergeCell ref="AZ3:AZ4"/>
    <mergeCell ref="BA3:BA4"/>
    <mergeCell ref="BB3:BB4"/>
    <mergeCell ref="BC3:BC4"/>
    <mergeCell ref="BD3:BD4"/>
    <mergeCell ref="A16:D16"/>
    <mergeCell ref="L2:M2"/>
    <mergeCell ref="BL3:BU3"/>
    <mergeCell ref="BV3:BW3"/>
    <mergeCell ref="BX3:CF3"/>
    <mergeCell ref="A5:A8"/>
    <mergeCell ref="B8:D8"/>
    <mergeCell ref="A9:A15"/>
    <mergeCell ref="B15:D15"/>
    <mergeCell ref="BF3:BF4"/>
  </mergeCells>
  <printOptions/>
  <pageMargins left="0.5905511811023623" right="0.2755905511811024" top="0.5511811023622047" bottom="0.2362204724409449" header="0" footer="0.1968503937007874"/>
  <pageSetup horizontalDpi="600" verticalDpi="600" orientation="landscape" paperSize="9" scale="60" r:id="rId1"/>
  <headerFooter alignWithMargins="0">
    <oddHeader>&amp;C&amp;"ＭＳ ゴシック,標準"&amp;16　
集落協定の実施状況（平成２４年度）</oddHeader>
  </headerFooter>
  <colBreaks count="3" manualBreakCount="3">
    <brk id="20" max="15" man="1"/>
    <brk id="36" max="15" man="1"/>
    <brk id="47" max="4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越前市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ogi</dc:creator>
  <cp:keywords/>
  <dc:description/>
  <cp:lastModifiedBy>ogi</cp:lastModifiedBy>
  <cp:lastPrinted>2013-06-24T06:59:59Z</cp:lastPrinted>
  <dcterms:created xsi:type="dcterms:W3CDTF">2005-12-07T05:34:13Z</dcterms:created>
  <dcterms:modified xsi:type="dcterms:W3CDTF">2013-06-24T07:00:02Z</dcterms:modified>
  <cp:category/>
  <cp:version/>
  <cp:contentType/>
  <cp:contentStatus/>
</cp:coreProperties>
</file>