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<sst xmlns="http://schemas.openxmlformats.org/spreadsheetml/2006/main" count="237" uniqueCount="124">
  <si>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</si>
  <si>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</si>
  <si>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</si>
  <si>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</si>
  <si>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</si>
  <si>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</si>
  <si>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</si>
  <si>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</si>
  <si>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</si>
  <si>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</si>
  <si>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</si>
  <si>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</si>
  <si>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</si>
  <si>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</si>
  <si>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</si>
  <si>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</si>
  <si>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</si>
  <si>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</si>
  <si>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</si>
  <si>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</si>
  <si>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</si>
  <si>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</si>
  <si>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</si>
  <si>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</si>
  <si>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</si>
  <si>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</si>
  <si>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</si>
  <si>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</si>
  <si>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</si>
  <si>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</si>
  <si>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</si>
  <si>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</si>
  <si>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</si>
  <si>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</si>
  <si>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</si>
  <si>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</si>
  <si>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</si>
  <si>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</si>
  <si>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</si>
  <si>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</si>
  <si>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</si>
  <si>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</si>
  <si>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</si>
  <si>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</si>
  <si>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</si>
  <si>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</si>
  <si>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</si>
  <si>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</si>
  <si>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</si>
  <si>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</si>
  <si>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</si>
  <si>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</si>
  <si>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</si>
  <si>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</si>
  <si>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</si>
  <si>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</si>
  <si>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</si>
  <si>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</si>
  <si>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</si>
  <si>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</si>
  <si>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</si>
  <si>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</si>
  <si>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</si>
  <si>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</si>
  <si>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</si>
  <si>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</si>
  <si>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</si>
  <si>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</si>
  <si>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</si>
  <si>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</si>
  <si>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</si>
  <si>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</si>
  <si>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</si>
  <si>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</si>
  <si>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</si>
  <si>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</si>
  <si>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</si>
  <si>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</si>
  <si>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</si>
  <si>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</si>
  <si>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</si>
  <si>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</si>
  <si>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</si>
  <si>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</si>
  <si>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</si>
  <si>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</si>
  <si>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</si>
  <si>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</si>
  <si>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</si>
  <si>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</si>
  <si>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</si>
  <si>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</si>
  <si>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</si>
  <si>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</si>
  <si>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</si>
  <si>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</si>
  <si>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</si>
  <si>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</si>
  <si>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</si>
  <si>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</si>
  <si>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</si>
  <si>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</si>
  <si>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</si>
  <si>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</si>
  <si>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</si>
  <si>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</si>
  <si>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</si>
  <si>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</si>
  <si>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</si>
  <si>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</si>
  <si>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</si>
  <si>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</si>
  <si>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</si>
  <si>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</si>
  <si>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</si>
  <si>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</si>
  <si>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</si>
  <si>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</si>
  <si>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</si>
  <si>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</si>
  <si>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</si>
  <si>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収益的収支比率は年々低下傾向がみられていたが、平成２５年度から水道料金の値上げを実施し、給水収益の改善を図ったため向上している。
　次に企業債残高対給水収益比率については、新たに企業債の借り入れを行っていないことで残高は減少している。
　また、料金回収率は類似団体平均値を上回っているが、料金値上げにより改善がみられる。
　収益的収支比率及び料金回収率は、平成２７年度に更新工事等を実施したため低下しているが、今年度は向上している。
　なお、有収率は漏水調査を実施し、その結果に基づき修繕等を行っているため、平均値より高く推移している。</t>
    <rPh sb="1" eb="4">
      <t>シュウエキテキ</t>
    </rPh>
    <rPh sb="4" eb="6">
      <t>シュウシ</t>
    </rPh>
    <rPh sb="6" eb="8">
      <t>ヒリツ</t>
    </rPh>
    <rPh sb="9" eb="11">
      <t>ネンネン</t>
    </rPh>
    <rPh sb="11" eb="13">
      <t>テイカ</t>
    </rPh>
    <rPh sb="13" eb="15">
      <t>ケイコウ</t>
    </rPh>
    <rPh sb="24" eb="26">
      <t>ヘイセイ</t>
    </rPh>
    <rPh sb="28" eb="30">
      <t>ネンド</t>
    </rPh>
    <rPh sb="32" eb="34">
      <t>スイドウ</t>
    </rPh>
    <rPh sb="34" eb="36">
      <t>リョウキン</t>
    </rPh>
    <rPh sb="37" eb="39">
      <t>ネア</t>
    </rPh>
    <rPh sb="41" eb="43">
      <t>ジッシ</t>
    </rPh>
    <rPh sb="45" eb="47">
      <t>キュウスイ</t>
    </rPh>
    <rPh sb="47" eb="49">
      <t>シュウエキ</t>
    </rPh>
    <rPh sb="50" eb="52">
      <t>カイゼン</t>
    </rPh>
    <rPh sb="53" eb="54">
      <t>ハカ</t>
    </rPh>
    <rPh sb="58" eb="60">
      <t>コウジョウ</t>
    </rPh>
    <rPh sb="67" eb="68">
      <t>ツギ</t>
    </rPh>
    <rPh sb="69" eb="71">
      <t>キギョウ</t>
    </rPh>
    <rPh sb="71" eb="72">
      <t>サイ</t>
    </rPh>
    <rPh sb="72" eb="74">
      <t>ザンダカ</t>
    </rPh>
    <rPh sb="74" eb="75">
      <t>タイ</t>
    </rPh>
    <rPh sb="75" eb="77">
      <t>キュウスイ</t>
    </rPh>
    <rPh sb="77" eb="79">
      <t>シュウエキ</t>
    </rPh>
    <rPh sb="79" eb="81">
      <t>ヒリツ</t>
    </rPh>
    <rPh sb="87" eb="88">
      <t>アラ</t>
    </rPh>
    <rPh sb="90" eb="92">
      <t>キギョウ</t>
    </rPh>
    <rPh sb="92" eb="93">
      <t>サイ</t>
    </rPh>
    <rPh sb="94" eb="95">
      <t>カ</t>
    </rPh>
    <rPh sb="96" eb="97">
      <t>イ</t>
    </rPh>
    <rPh sb="99" eb="100">
      <t>オコナ</t>
    </rPh>
    <rPh sb="108" eb="110">
      <t>ザンダカ</t>
    </rPh>
    <rPh sb="111" eb="113">
      <t>ゲンショウ</t>
    </rPh>
    <rPh sb="123" eb="125">
      <t>リョウキン</t>
    </rPh>
    <rPh sb="125" eb="127">
      <t>カイシュウ</t>
    </rPh>
    <rPh sb="127" eb="128">
      <t>リツ</t>
    </rPh>
    <rPh sb="129" eb="131">
      <t>ルイジ</t>
    </rPh>
    <rPh sb="131" eb="133">
      <t>ダンタイ</t>
    </rPh>
    <rPh sb="133" eb="136">
      <t>ヘイキンチ</t>
    </rPh>
    <rPh sb="137" eb="139">
      <t>ウワマワ</t>
    </rPh>
    <rPh sb="145" eb="147">
      <t>リョウキン</t>
    </rPh>
    <rPh sb="147" eb="149">
      <t>ネア</t>
    </rPh>
    <rPh sb="153" eb="155">
      <t>カイゼン</t>
    </rPh>
    <rPh sb="163" eb="166">
      <t>シュウエキテキ</t>
    </rPh>
    <rPh sb="166" eb="168">
      <t>シュウシ</t>
    </rPh>
    <rPh sb="168" eb="170">
      <t>ヒリツ</t>
    </rPh>
    <rPh sb="170" eb="171">
      <t>オヨ</t>
    </rPh>
    <rPh sb="172" eb="174">
      <t>リョウキン</t>
    </rPh>
    <rPh sb="174" eb="176">
      <t>カイシュウ</t>
    </rPh>
    <rPh sb="176" eb="177">
      <t>リツ</t>
    </rPh>
    <rPh sb="179" eb="181">
      <t>ヘイセイ</t>
    </rPh>
    <rPh sb="183" eb="185">
      <t>ネンド</t>
    </rPh>
    <rPh sb="186" eb="188">
      <t>コウシン</t>
    </rPh>
    <rPh sb="188" eb="190">
      <t>コウジ</t>
    </rPh>
    <rPh sb="190" eb="191">
      <t>トウ</t>
    </rPh>
    <rPh sb="192" eb="194">
      <t>ジッシ</t>
    </rPh>
    <rPh sb="198" eb="200">
      <t>テイカ</t>
    </rPh>
    <rPh sb="206" eb="209">
      <t>コンネンド</t>
    </rPh>
    <rPh sb="210" eb="212">
      <t>コウジョウ</t>
    </rPh>
    <rPh sb="224" eb="225">
      <t>リツ</t>
    </rPh>
    <rPh sb="226" eb="228">
      <t>ロウスイ</t>
    </rPh>
    <rPh sb="228" eb="230">
      <t>チョウサ</t>
    </rPh>
    <rPh sb="231" eb="233">
      <t>ジッシ</t>
    </rPh>
    <rPh sb="237" eb="239">
      <t>ケッカ</t>
    </rPh>
    <rPh sb="240" eb="241">
      <t>モト</t>
    </rPh>
    <rPh sb="243" eb="246">
      <t>シュウゼントウ</t>
    </rPh>
    <rPh sb="247" eb="248">
      <t>オコナ</t>
    </rPh>
    <rPh sb="255" eb="258">
      <t>ヘイキンチ</t>
    </rPh>
    <rPh sb="260" eb="261">
      <t>タカ</t>
    </rPh>
    <rPh sb="262" eb="264">
      <t>スイイ</t>
    </rPh>
    <phoneticPr fontId="4"/>
  </si>
  <si>
    <t>　整備後４７年が経過した設備などがあり、今後老朽化対策が必要となるが、修繕による維持管理に努めているのが現状である。</t>
    <rPh sb="1" eb="3">
      <t>セイビ</t>
    </rPh>
    <rPh sb="3" eb="4">
      <t>ゴ</t>
    </rPh>
    <rPh sb="6" eb="7">
      <t>ネン</t>
    </rPh>
    <rPh sb="8" eb="10">
      <t>ケイカ</t>
    </rPh>
    <rPh sb="12" eb="14">
      <t>セツビ</t>
    </rPh>
    <rPh sb="20" eb="22">
      <t>コンゴ</t>
    </rPh>
    <rPh sb="22" eb="25">
      <t>ロウキュウカ</t>
    </rPh>
    <rPh sb="25" eb="27">
      <t>タイサク</t>
    </rPh>
    <rPh sb="28" eb="30">
      <t>ヒツヨウ</t>
    </rPh>
    <rPh sb="35" eb="37">
      <t>シュウゼン</t>
    </rPh>
    <rPh sb="40" eb="42">
      <t>イジ</t>
    </rPh>
    <rPh sb="42" eb="44">
      <t>カンリ</t>
    </rPh>
    <rPh sb="45" eb="46">
      <t>ツト</t>
    </rPh>
    <rPh sb="52" eb="54">
      <t>ゲンジョウ</t>
    </rPh>
    <phoneticPr fontId="4"/>
  </si>
  <si>
    <t>　山間部という地理的条件のため、給水人口の増加は見込みにくい。
　水道料金の値上げにより経営の安定を図っているが、今後も経費節減等や修繕による維持管理に努める。
　また、平成32年度に上水道との統合を予定している。</t>
    <rPh sb="1" eb="4">
      <t>サンカンブ</t>
    </rPh>
    <rPh sb="7" eb="10">
      <t>チリテキ</t>
    </rPh>
    <rPh sb="10" eb="12">
      <t>ジョウケン</t>
    </rPh>
    <rPh sb="16" eb="18">
      <t>キュウスイ</t>
    </rPh>
    <rPh sb="18" eb="20">
      <t>ジンコウ</t>
    </rPh>
    <rPh sb="21" eb="23">
      <t>ゾウカ</t>
    </rPh>
    <rPh sb="24" eb="26">
      <t>ミコ</t>
    </rPh>
    <rPh sb="33" eb="35">
      <t>スイドウ</t>
    </rPh>
    <rPh sb="35" eb="37">
      <t>リョウキン</t>
    </rPh>
    <rPh sb="38" eb="40">
      <t>ネア</t>
    </rPh>
    <rPh sb="44" eb="46">
      <t>ケイエイ</t>
    </rPh>
    <rPh sb="47" eb="49">
      <t>アンテイ</t>
    </rPh>
    <rPh sb="50" eb="51">
      <t>ハカ</t>
    </rPh>
    <rPh sb="57" eb="59">
      <t>コンゴ</t>
    </rPh>
    <rPh sb="60" eb="62">
      <t>ケイヒ</t>
    </rPh>
    <rPh sb="62" eb="64">
      <t>セツゲン</t>
    </rPh>
    <rPh sb="64" eb="65">
      <t>トウ</t>
    </rPh>
    <rPh sb="66" eb="68">
      <t>シュウゼン</t>
    </rPh>
    <rPh sb="71" eb="73">
      <t>イジ</t>
    </rPh>
    <rPh sb="73" eb="75">
      <t>カンリ</t>
    </rPh>
    <rPh sb="76" eb="77">
      <t>ツト</t>
    </rPh>
    <rPh sb="85" eb="87">
      <t>ヘイセイ</t>
    </rPh>
    <rPh sb="89" eb="91">
      <t>ネンド</t>
    </rPh>
    <rPh sb="92" eb="95">
      <t>ジョウスイドウ</t>
    </rPh>
    <rPh sb="97" eb="99">
      <t>トウゴウ</t>
    </rPh>
    <rPh sb="100" eb="1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</si>
</sst>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041856"/>
        <c:axId val="146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46041856"/>
        <c:axId val="146044032"/>
      </c:lineChart>
      <c:dateAx>
        <c:axId val="146041856"/>
        <c:scaling>
          <c:orientation val="minMax"/>
        </c:scaling>
        <c:delete val="1"/>
        <c:axPos val="b"/>
        <c:numFmt formatCode="ge" sourceLinked="1"/>
        <c:majorTickMark val="none"/>
        <c:minorTickMark val="none"/>
        <c:tickLblPos val="none"/>
        <c:crossAx val="146044032"/>
        <c:crosses val="autoZero"/>
        <c:auto val="1"/>
        <c:lblOffset val="100"/>
        <c:baseTimeUnit val="years"/>
      </c:dateAx>
      <c:valAx>
        <c:axId val="146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40.700000000000003</c:v>
                </c:pt>
                <c:pt idx="1">
                  <c:v>38.44</c:v>
                </c:pt>
                <c:pt idx="2">
                  <c:v>34.9</c:v>
                </c:pt>
                <c:pt idx="3">
                  <c:v>37.72</c:v>
                </c:pt>
                <c:pt idx="4">
                  <c:v>35.58</c:v>
                </c:pt>
              </c:numCache>
            </c:numRef>
          </c:val>
        </c:ser>
        <c:dLbls>
          <c:showLegendKey val="0"/>
          <c:showVal val="0"/>
          <c:showCatName val="0"/>
          <c:showSerName val="0"/>
          <c:showPercent val="0"/>
          <c:showBubbleSize val="0"/>
        </c:dLbls>
        <c:gapWidth val="150"/>
        <c:axId val="147836288"/>
        <c:axId val="147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47836288"/>
        <c:axId val="147838464"/>
      </c:lineChart>
      <c:dateAx>
        <c:axId val="147836288"/>
        <c:scaling>
          <c:orientation val="minMax"/>
        </c:scaling>
        <c:delete val="1"/>
        <c:axPos val="b"/>
        <c:numFmt formatCode="ge" sourceLinked="1"/>
        <c:majorTickMark val="none"/>
        <c:minorTickMark val="none"/>
        <c:tickLblPos val="none"/>
        <c:crossAx val="147838464"/>
        <c:crosses val="autoZero"/>
        <c:auto val="1"/>
        <c:lblOffset val="100"/>
        <c:baseTimeUnit val="years"/>
      </c:dateAx>
      <c:valAx>
        <c:axId val="147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74.680000000000007</c:v>
                </c:pt>
                <c:pt idx="1">
                  <c:v>79.459999999999994</c:v>
                </c:pt>
                <c:pt idx="2">
                  <c:v>82.46</c:v>
                </c:pt>
                <c:pt idx="3">
                  <c:v>79.31</c:v>
                </c:pt>
                <c:pt idx="4">
                  <c:v>83.85</c:v>
                </c:pt>
              </c:numCache>
            </c:numRef>
          </c:val>
        </c:ser>
        <c:dLbls>
          <c:showLegendKey val="0"/>
          <c:showVal val="0"/>
          <c:showCatName val="0"/>
          <c:showSerName val="0"/>
          <c:showPercent val="0"/>
          <c:showBubbleSize val="0"/>
        </c:dLbls>
        <c:gapWidth val="150"/>
        <c:axId val="147860480"/>
        <c:axId val="147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47860480"/>
        <c:axId val="147887232"/>
      </c:lineChart>
      <c:dateAx>
        <c:axId val="147860480"/>
        <c:scaling>
          <c:orientation val="minMax"/>
        </c:scaling>
        <c:delete val="1"/>
        <c:axPos val="b"/>
        <c:numFmt formatCode="ge" sourceLinked="1"/>
        <c:majorTickMark val="none"/>
        <c:minorTickMark val="none"/>
        <c:tickLblPos val="none"/>
        <c:crossAx val="147887232"/>
        <c:crosses val="autoZero"/>
        <c:auto val="1"/>
        <c:lblOffset val="100"/>
        <c:baseTimeUnit val="years"/>
      </c:dateAx>
      <c:valAx>
        <c:axId val="147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80.48</c:v>
                </c:pt>
                <c:pt idx="1">
                  <c:v>77.209999999999994</c:v>
                </c:pt>
                <c:pt idx="2">
                  <c:v>94.57</c:v>
                </c:pt>
                <c:pt idx="3">
                  <c:v>81.95</c:v>
                </c:pt>
                <c:pt idx="4">
                  <c:v>94.81</c:v>
                </c:pt>
              </c:numCache>
            </c:numRef>
          </c:val>
        </c:ser>
        <c:dLbls>
          <c:showLegendKey val="0"/>
          <c:showVal val="0"/>
          <c:showCatName val="0"/>
          <c:showSerName val="0"/>
          <c:showPercent val="0"/>
          <c:showBubbleSize val="0"/>
        </c:dLbls>
        <c:gapWidth val="150"/>
        <c:axId val="147659392"/>
        <c:axId val="1476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47659392"/>
        <c:axId val="147665664"/>
      </c:lineChart>
      <c:dateAx>
        <c:axId val="147659392"/>
        <c:scaling>
          <c:orientation val="minMax"/>
        </c:scaling>
        <c:delete val="1"/>
        <c:axPos val="b"/>
        <c:numFmt formatCode="ge" sourceLinked="1"/>
        <c:majorTickMark val="none"/>
        <c:minorTickMark val="none"/>
        <c:tickLblPos val="none"/>
        <c:crossAx val="147665664"/>
        <c:crosses val="autoZero"/>
        <c:auto val="1"/>
        <c:lblOffset val="100"/>
        <c:baseTimeUnit val="years"/>
      </c:dateAx>
      <c:valAx>
        <c:axId val="147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99968"/>
        <c:axId val="1477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99968"/>
        <c:axId val="147706240"/>
      </c:lineChart>
      <c:dateAx>
        <c:axId val="147699968"/>
        <c:scaling>
          <c:orientation val="minMax"/>
        </c:scaling>
        <c:delete val="1"/>
        <c:axPos val="b"/>
        <c:numFmt formatCode="ge" sourceLinked="1"/>
        <c:majorTickMark val="none"/>
        <c:minorTickMark val="none"/>
        <c:tickLblPos val="none"/>
        <c:crossAx val="147706240"/>
        <c:crosses val="autoZero"/>
        <c:auto val="1"/>
        <c:lblOffset val="100"/>
        <c:baseTimeUnit val="years"/>
      </c:dateAx>
      <c:valAx>
        <c:axId val="147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08768"/>
        <c:axId val="147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08768"/>
        <c:axId val="147410944"/>
      </c:lineChart>
      <c:dateAx>
        <c:axId val="147408768"/>
        <c:scaling>
          <c:orientation val="minMax"/>
        </c:scaling>
        <c:delete val="1"/>
        <c:axPos val="b"/>
        <c:numFmt formatCode="ge" sourceLinked="1"/>
        <c:majorTickMark val="none"/>
        <c:minorTickMark val="none"/>
        <c:tickLblPos val="none"/>
        <c:crossAx val="147410944"/>
        <c:crosses val="autoZero"/>
        <c:auto val="1"/>
        <c:lblOffset val="100"/>
        <c:baseTimeUnit val="years"/>
      </c:dateAx>
      <c:valAx>
        <c:axId val="147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53824"/>
        <c:axId val="147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53824"/>
        <c:axId val="147460096"/>
      </c:lineChart>
      <c:dateAx>
        <c:axId val="147453824"/>
        <c:scaling>
          <c:orientation val="minMax"/>
        </c:scaling>
        <c:delete val="1"/>
        <c:axPos val="b"/>
        <c:numFmt formatCode="ge" sourceLinked="1"/>
        <c:majorTickMark val="none"/>
        <c:minorTickMark val="none"/>
        <c:tickLblPos val="none"/>
        <c:crossAx val="147460096"/>
        <c:crosses val="autoZero"/>
        <c:auto val="1"/>
        <c:lblOffset val="100"/>
        <c:baseTimeUnit val="years"/>
      </c:dateAx>
      <c:valAx>
        <c:axId val="147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04128"/>
        <c:axId val="1475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04128"/>
        <c:axId val="147506304"/>
      </c:lineChart>
      <c:dateAx>
        <c:axId val="147504128"/>
        <c:scaling>
          <c:orientation val="minMax"/>
        </c:scaling>
        <c:delete val="1"/>
        <c:axPos val="b"/>
        <c:numFmt formatCode="ge" sourceLinked="1"/>
        <c:majorTickMark val="none"/>
        <c:minorTickMark val="none"/>
        <c:tickLblPos val="none"/>
        <c:crossAx val="147506304"/>
        <c:crosses val="autoZero"/>
        <c:auto val="1"/>
        <c:lblOffset val="100"/>
        <c:baseTimeUnit val="years"/>
      </c:dateAx>
      <c:valAx>
        <c:axId val="1475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776.96</c:v>
                </c:pt>
                <c:pt idx="1">
                  <c:v>687.74</c:v>
                </c:pt>
                <c:pt idx="2">
                  <c:v>656.82</c:v>
                </c:pt>
                <c:pt idx="3">
                  <c:v>592.19000000000005</c:v>
                </c:pt>
                <c:pt idx="4">
                  <c:v>545.95000000000005</c:v>
                </c:pt>
              </c:numCache>
            </c:numRef>
          </c:val>
        </c:ser>
        <c:dLbls>
          <c:showLegendKey val="0"/>
          <c:showVal val="0"/>
          <c:showCatName val="0"/>
          <c:showSerName val="0"/>
          <c:showPercent val="0"/>
          <c:showBubbleSize val="0"/>
        </c:dLbls>
        <c:gapWidth val="150"/>
        <c:axId val="147536512"/>
        <c:axId val="1475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47536512"/>
        <c:axId val="147538688"/>
      </c:lineChart>
      <c:dateAx>
        <c:axId val="147536512"/>
        <c:scaling>
          <c:orientation val="minMax"/>
        </c:scaling>
        <c:delete val="1"/>
        <c:axPos val="b"/>
        <c:numFmt formatCode="ge" sourceLinked="1"/>
        <c:majorTickMark val="none"/>
        <c:minorTickMark val="none"/>
        <c:tickLblPos val="none"/>
        <c:crossAx val="147538688"/>
        <c:crosses val="autoZero"/>
        <c:auto val="1"/>
        <c:lblOffset val="100"/>
        <c:baseTimeUnit val="years"/>
      </c:dateAx>
      <c:valAx>
        <c:axId val="1475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74.03</c:v>
                </c:pt>
                <c:pt idx="1">
                  <c:v>71.67</c:v>
                </c:pt>
                <c:pt idx="2">
                  <c:v>88.04</c:v>
                </c:pt>
                <c:pt idx="3">
                  <c:v>66.88</c:v>
                </c:pt>
                <c:pt idx="4">
                  <c:v>89.24</c:v>
                </c:pt>
              </c:numCache>
            </c:numRef>
          </c:val>
        </c:ser>
        <c:dLbls>
          <c:showLegendKey val="0"/>
          <c:showVal val="0"/>
          <c:showCatName val="0"/>
          <c:showSerName val="0"/>
          <c:showPercent val="0"/>
          <c:showBubbleSize val="0"/>
        </c:dLbls>
        <c:gapWidth val="150"/>
        <c:axId val="147546880"/>
        <c:axId val="147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47546880"/>
        <c:axId val="147548800"/>
      </c:lineChart>
      <c:dateAx>
        <c:axId val="147546880"/>
        <c:scaling>
          <c:orientation val="minMax"/>
        </c:scaling>
        <c:delete val="1"/>
        <c:axPos val="b"/>
        <c:numFmt formatCode="ge" sourceLinked="1"/>
        <c:majorTickMark val="none"/>
        <c:minorTickMark val="none"/>
        <c:tickLblPos val="none"/>
        <c:crossAx val="147548800"/>
        <c:crosses val="autoZero"/>
        <c:auto val="1"/>
        <c:lblOffset val="100"/>
        <c:baseTimeUnit val="years"/>
      </c:dateAx>
      <c:valAx>
        <c:axId val="147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225.58</c:v>
                </c:pt>
                <c:pt idx="1">
                  <c:v>246.94</c:v>
                </c:pt>
                <c:pt idx="2">
                  <c:v>209.44</c:v>
                </c:pt>
                <c:pt idx="3">
                  <c:v>273.43</c:v>
                </c:pt>
                <c:pt idx="4">
                  <c:v>206.83</c:v>
                </c:pt>
              </c:numCache>
            </c:numRef>
          </c:val>
        </c:ser>
        <c:dLbls>
          <c:showLegendKey val="0"/>
          <c:showVal val="0"/>
          <c:showCatName val="0"/>
          <c:showSerName val="0"/>
          <c:showPercent val="0"/>
          <c:showBubbleSize val="0"/>
        </c:dLbls>
        <c:gapWidth val="150"/>
        <c:axId val="147795968"/>
        <c:axId val="1477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47795968"/>
        <c:axId val="147797888"/>
      </c:lineChart>
      <c:dateAx>
        <c:axId val="147795968"/>
        <c:scaling>
          <c:orientation val="minMax"/>
        </c:scaling>
        <c:delete val="1"/>
        <c:axPos val="b"/>
        <c:numFmt formatCode="ge" sourceLinked="1"/>
        <c:majorTickMark val="none"/>
        <c:minorTickMark val="none"/>
        <c:tickLblPos val="none"/>
        <c:crossAx val="147797888"/>
        <c:crosses val="autoZero"/>
        <c:auto val="1"/>
        <c:lblOffset val="100"/>
        <c:baseTimeUnit val="years"/>
      </c:dateAx>
      <c:valAx>
        <c:axId val="147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佐賀県　小城市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45641</v>
      </c>
      <c r="AM8" s="67"/>
      <c r="AN8" s="67"/>
      <c r="AO8" s="67"/>
      <c r="AP8" s="67"/>
      <c r="AQ8" s="67"/>
      <c r="AR8" s="67"/>
      <c r="AS8" s="67"/>
      <c r="AT8" s="66">
        <f>データ!$S$6</f>
        <v>95.81</v>
      </c>
      <c r="AU8" s="66"/>
      <c r="AV8" s="66"/>
      <c r="AW8" s="66"/>
      <c r="AX8" s="66"/>
      <c r="AY8" s="66"/>
      <c r="AZ8" s="66"/>
      <c r="BA8" s="66"/>
      <c r="BB8" s="66">
        <f>データ!$T$6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0.67</v>
      </c>
      <c r="Q10" s="66"/>
      <c r="R10" s="66"/>
      <c r="S10" s="66"/>
      <c r="T10" s="66"/>
      <c r="U10" s="66"/>
      <c r="V10" s="66"/>
      <c r="W10" s="67">
        <f>データ!$Q$6</f>
        <v>3348</v>
      </c>
      <c r="X10" s="67"/>
      <c r="Y10" s="67"/>
      <c r="Z10" s="67"/>
      <c r="AA10" s="67"/>
      <c r="AB10" s="67"/>
      <c r="AC10" s="67"/>
      <c r="AD10" s="2"/>
      <c r="AE10" s="2"/>
      <c r="AF10" s="2"/>
      <c r="AG10" s="2"/>
      <c r="AH10" s="2"/>
      <c r="AI10" s="2"/>
      <c r="AJ10" s="2"/>
      <c r="AK10" s="2"/>
      <c r="AL10" s="67">
        <f>データ!$U$6</f>
        <v>303</v>
      </c>
      <c r="AM10" s="67"/>
      <c r="AN10" s="67"/>
      <c r="AO10" s="67"/>
      <c r="AP10" s="67"/>
      <c r="AQ10" s="67"/>
      <c r="AR10" s="67"/>
      <c r="AS10" s="67"/>
      <c r="AT10" s="66">
        <f>データ!$V$6</f>
        <v>5.4</v>
      </c>
      <c r="AU10" s="66"/>
      <c r="AV10" s="66"/>
      <c r="AW10" s="66"/>
      <c r="AX10" s="66"/>
      <c r="AY10" s="66"/>
      <c r="AZ10" s="66"/>
      <c r="BA10" s="66"/>
      <c r="BB10" s="66">
        <f>データ!$W$6</f>
        <v>56.11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412082</v>
      </c>
      <c r="D6" s="34">
        <f t="shared" si="3"/>
        <v>47</v>
      </c>
      <c r="E6" s="34">
        <f t="shared" si="3"/>
        <v>1</v>
      </c>
      <c r="F6" s="34">
        <f t="shared" si="3"/>
        <v>0</v>
      </c>
      <c r="G6" s="34">
        <f t="shared" si="3"/>
        <v>0</v>
      </c>
      <c r="H6" s="34" t="str">
        <f t="shared" si="3"/>
        <v>佐賀県　小城市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0.67</v>
      </c>
      <c r="Q6" s="35">
        <f t="shared" si="3"/>
        <v>3348</v>
      </c>
      <c r="R6" s="35">
        <f t="shared" si="3"/>
        <v>45641</v>
      </c>
      <c r="S6" s="35">
        <f t="shared" si="3"/>
        <v>95.81</v>
      </c>
      <c r="T6" s="35">
        <f t="shared" si="3"/>
        <v>476.37</v>
      </c>
      <c r="U6" s="35">
        <f t="shared" si="3"/>
        <v>303</v>
      </c>
      <c r="V6" s="35">
        <f t="shared" si="3"/>
        <v>5.4</v>
      </c>
      <c r="W6" s="35">
        <f t="shared" si="3"/>
        <v>56.11</v>
      </c>
      <c r="X6" s="36">
        <f>IF(X7="",NA(),X7)</f>
        <v>80.48</v>
      </c>
      <c r="Y6" s="36">
        <f t="shared" ref="Y6:AG6" si="4">IF(Y7="",NA(),Y7)</f>
        <v>77.209999999999994</v>
      </c>
      <c r="Z6" s="36">
        <f t="shared" si="4"/>
        <v>94.57</v>
      </c>
      <c r="AA6" s="36">
        <f t="shared" si="4"/>
        <v>81.95</v>
      </c>
      <c r="AB6" s="36">
        <f t="shared" si="4"/>
        <v>94.81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776.96</v>
      </c>
      <c r="BF6" s="36">
        <f t="shared" ref="BF6:BN6" si="7">IF(BF7="",NA(),BF7)</f>
        <v>687.74</v>
      </c>
      <c r="BG6" s="36">
        <f t="shared" si="7"/>
        <v>656.82</v>
      </c>
      <c r="BH6" s="36">
        <f t="shared" si="7"/>
        <v>592.19000000000005</v>
      </c>
      <c r="BI6" s="36">
        <f t="shared" si="7"/>
        <v>545.95000000000005</v>
      </c>
      <c r="BJ6" s="36">
        <f t="shared" si="7"/>
        <v>1496.15</v>
      </c>
      <c r="BK6" s="36">
        <f t="shared" si="7"/>
        <v>1462.56</v>
      </c>
      <c r="BL6" s="36">
        <f t="shared" si="7"/>
        <v>1486.62</v>
      </c>
      <c r="BM6" s="36">
        <f t="shared" si="7"/>
        <v>1510.14</v>
      </c>
      <c r="BN6" s="36">
        <f t="shared" si="7"/>
        <v>1595.62</v>
      </c>
      <c r="BO6" s="35" t="str">
        <f>IF(BO7="","",IF(BO7="-","【-】","【"&amp;SUBSTITUTE(TEXT(BO7,"#,##0.00"),"-","△")&amp;"】"))</f>
        <v>【1,280.76】</v>
      </c>
      <c r="BP6" s="36">
        <f>IF(BP7="",NA(),BP7)</f>
        <v>74.03</v>
      </c>
      <c r="BQ6" s="36">
        <f t="shared" ref="BQ6:BY6" si="8">IF(BQ7="",NA(),BQ7)</f>
        <v>71.67</v>
      </c>
      <c r="BR6" s="36">
        <f t="shared" si="8"/>
        <v>88.04</v>
      </c>
      <c r="BS6" s="36">
        <f t="shared" si="8"/>
        <v>66.88</v>
      </c>
      <c r="BT6" s="36">
        <f t="shared" si="8"/>
        <v>89.24</v>
      </c>
      <c r="BU6" s="36">
        <f t="shared" si="8"/>
        <v>33.01</v>
      </c>
      <c r="BV6" s="36">
        <f t="shared" si="8"/>
        <v>32.39</v>
      </c>
      <c r="BW6" s="36">
        <f t="shared" si="8"/>
        <v>24.39</v>
      </c>
      <c r="BX6" s="36">
        <f t="shared" si="8"/>
        <v>22.67</v>
      </c>
      <c r="BY6" s="36">
        <f t="shared" si="8"/>
        <v>37.92</v>
      </c>
      <c r="BZ6" s="35" t="str">
        <f>IF(BZ7="","",IF(BZ7="-","【-】","【"&amp;SUBSTITUTE(TEXT(BZ7,"#,##0.00"),"-","△")&amp;"】"))</f>
        <v>【53.06】</v>
      </c>
      <c r="CA6" s="36">
        <f>IF(CA7="",NA(),CA7)</f>
        <v>225.58</v>
      </c>
      <c r="CB6" s="36">
        <f t="shared" ref="CB6:CJ6" si="9">IF(CB7="",NA(),CB7)</f>
        <v>246.94</v>
      </c>
      <c r="CC6" s="36">
        <f t="shared" si="9"/>
        <v>209.44</v>
      </c>
      <c r="CD6" s="36">
        <f t="shared" si="9"/>
        <v>273.43</v>
      </c>
      <c r="CE6" s="36">
        <f t="shared" si="9"/>
        <v>206.83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40.700000000000003</v>
      </c>
      <c r="CM6" s="36">
        <f t="shared" ref="CM6:CU6" si="10">IF(CM7="",NA(),CM7)</f>
        <v>38.44</v>
      </c>
      <c r="CN6" s="36">
        <f t="shared" si="10"/>
        <v>34.9</v>
      </c>
      <c r="CO6" s="36">
        <f t="shared" si="10"/>
        <v>37.72</v>
      </c>
      <c r="CP6" s="36">
        <f t="shared" si="10"/>
        <v>35.58</v>
      </c>
      <c r="CQ6" s="36">
        <f t="shared" si="10"/>
        <v>51.11</v>
      </c>
      <c r="CR6" s="36">
        <f t="shared" si="10"/>
        <v>50.49</v>
      </c>
      <c r="CS6" s="36">
        <f t="shared" si="10"/>
        <v>48.36</v>
      </c>
      <c r="CT6" s="36">
        <f t="shared" si="10"/>
        <v>48.7</v>
      </c>
      <c r="CU6" s="36">
        <f t="shared" si="10"/>
        <v>46.9</v>
      </c>
      <c r="CV6" s="35" t="str">
        <f>IF(CV7="","",IF(CV7="-","【-】","【"&amp;SUBSTITUTE(TEXT(CV7,"#,##0.00"),"-","△")&amp;"】"))</f>
        <v>【56.28】</v>
      </c>
      <c r="CW6" s="36">
        <f>IF(CW7="",NA(),CW7)</f>
        <v>74.680000000000007</v>
      </c>
      <c r="CX6" s="36">
        <f t="shared" ref="CX6:DF6" si="11">IF(CX7="",NA(),CX7)</f>
        <v>79.459999999999994</v>
      </c>
      <c r="CY6" s="36">
        <f t="shared" si="11"/>
        <v>82.46</v>
      </c>
      <c r="CZ6" s="36">
        <f t="shared" si="11"/>
        <v>79.31</v>
      </c>
      <c r="DA6" s="36">
        <f t="shared" si="11"/>
        <v>83.85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412082</v>
      </c>
      <c r="D7" s="38">
        <v>47</v>
      </c>
      <c r="E7" s="38">
        <v>1</v>
      </c>
      <c r="F7" s="38">
        <v>0</v>
      </c>
      <c r="G7" s="38">
        <v>0</v>
      </c>
      <c r="H7" s="38" t="s">
        <v>108</v>
      </c>
      <c r="I7" s="38" t="s">
        <v>109</v>
      </c>
      <c r="J7" s="38" t="s">
        <v>110</v>
      </c>
      <c r="K7" s="38" t="s">
        <v>111</v>
      </c>
      <c r="L7" s="38" t="s">
        <v>112</v>
      </c>
      <c r="M7" s="38"/>
      <c r="N7" s="39" t="s">
        <v>113</v>
      </c>
      <c r="O7" s="39" t="s">
        <v>114</v>
      </c>
      <c r="P7" s="39">
        <v>0.67</v>
      </c>
      <c r="Q7" s="39">
        <v>3348</v>
      </c>
      <c r="R7" s="39">
        <v>45641</v>
      </c>
      <c r="S7" s="39">
        <v>95.81</v>
      </c>
      <c r="T7" s="39">
        <v>476.37</v>
      </c>
      <c r="U7" s="39">
        <v>303</v>
      </c>
      <c r="V7" s="39">
        <v>5.4</v>
      </c>
      <c r="W7" s="39">
        <v>56.11</v>
      </c>
      <c r="X7" s="39">
        <v>80.48</v>
      </c>
      <c r="Y7" s="39">
        <v>77.209999999999994</v>
      </c>
      <c r="Z7" s="39">
        <v>94.57</v>
      </c>
      <c r="AA7" s="39">
        <v>81.95</v>
      </c>
      <c r="AB7" s="39">
        <v>94.81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776.96</v>
      </c>
      <c r="BF7" s="39">
        <v>687.74</v>
      </c>
      <c r="BG7" s="39">
        <v>656.82</v>
      </c>
      <c r="BH7" s="39">
        <v>592.19000000000005</v>
      </c>
      <c r="BI7" s="39">
        <v>545.95000000000005</v>
      </c>
      <c r="BJ7" s="39">
        <v>1496.15</v>
      </c>
      <c r="BK7" s="39">
        <v>1462.56</v>
      </c>
      <c r="BL7" s="39">
        <v>1486.62</v>
      </c>
      <c r="BM7" s="39">
        <v>1510.14</v>
      </c>
      <c r="BN7" s="39">
        <v>1595.62</v>
      </c>
      <c r="BO7" s="39">
        <v>1280.76</v>
      </c>
      <c r="BP7" s="39">
        <v>74.03</v>
      </c>
      <c r="BQ7" s="39">
        <v>71.67</v>
      </c>
      <c r="BR7" s="39">
        <v>88.04</v>
      </c>
      <c r="BS7" s="39">
        <v>66.88</v>
      </c>
      <c r="BT7" s="39">
        <v>89.24</v>
      </c>
      <c r="BU7" s="39">
        <v>33.01</v>
      </c>
      <c r="BV7" s="39">
        <v>32.39</v>
      </c>
      <c r="BW7" s="39">
        <v>24.39</v>
      </c>
      <c r="BX7" s="39">
        <v>22.67</v>
      </c>
      <c r="BY7" s="39">
        <v>37.92</v>
      </c>
      <c r="BZ7" s="39">
        <v>53.06</v>
      </c>
      <c r="CA7" s="39">
        <v>225.58</v>
      </c>
      <c r="CB7" s="39">
        <v>246.94</v>
      </c>
      <c r="CC7" s="39">
        <v>209.44</v>
      </c>
      <c r="CD7" s="39">
        <v>273.43</v>
      </c>
      <c r="CE7" s="39">
        <v>206.83</v>
      </c>
      <c r="CF7" s="39">
        <v>523.08000000000004</v>
      </c>
      <c r="CG7" s="39">
        <v>530.83000000000004</v>
      </c>
      <c r="CH7" s="39">
        <v>734.18</v>
      </c>
      <c r="CI7" s="39">
        <v>789.62</v>
      </c>
      <c r="CJ7" s="39">
        <v>423.18</v>
      </c>
      <c r="CK7" s="39">
        <v>314.83</v>
      </c>
      <c r="CL7" s="39">
        <v>40.700000000000003</v>
      </c>
      <c r="CM7" s="39">
        <v>38.44</v>
      </c>
      <c r="CN7" s="39">
        <v>34.9</v>
      </c>
      <c r="CO7" s="39">
        <v>37.72</v>
      </c>
      <c r="CP7" s="39">
        <v>35.58</v>
      </c>
      <c r="CQ7" s="39">
        <v>51.11</v>
      </c>
      <c r="CR7" s="39">
        <v>50.49</v>
      </c>
      <c r="CS7" s="39">
        <v>48.36</v>
      </c>
      <c r="CT7" s="39">
        <v>48.7</v>
      </c>
      <c r="CU7" s="39">
        <v>46.9</v>
      </c>
      <c r="CV7" s="39">
        <v>56.28</v>
      </c>
      <c r="CW7" s="39">
        <v>74.680000000000007</v>
      </c>
      <c r="CX7" s="39">
        <v>79.459999999999994</v>
      </c>
      <c r="CY7" s="39">
        <v>82.46</v>
      </c>
      <c r="CZ7" s="39">
        <v>79.31</v>
      </c>
      <c r="DA7" s="39">
        <v>83.85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2018-02-27T02:08:26Z</cp:lastPrinted>
  <dcterms:created xsi:type="dcterms:W3CDTF">2017-12-25T01:47:31Z</dcterms:created>
  <dcterms:modified xsi:type="dcterms:W3CDTF">2018-02-27T02:08:42Z</dcterms:modified>
  <cp:category/>
</cp:coreProperties>
</file>