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<sst xmlns="http://schemas.openxmlformats.org/spreadsheetml/2006/main" count="240" uniqueCount="127">
  <si>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</si>
  <si>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</si>
  <si>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</si>
  <si>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</si>
  <si>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</si>
  <si>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</si>
  <si>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</si>
  <si>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</si>
  <si>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</si>
  <si>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</si>
  <si>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</si>
  <si>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</si>
  <si>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</si>
  <si>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</si>
  <si>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</si>
  <si>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</si>
  <si>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</si>
  <si>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</si>
  <si>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</si>
  <si>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</si>
  <si>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</si>
  <si>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</si>
  <si>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</si>
  <si>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</si>
  <si>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</si>
  <si>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</si>
  <si>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</si>
  <si>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</si>
  <si>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</si>
  <si>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</si>
  <si>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</si>
  <si>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</si>
  <si>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</si>
  <si>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</si>
  <si>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</si>
  <si>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</si>
  <si>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</si>
  <si>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</si>
  <si>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</si>
  <si>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</si>
  <si>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</si>
  <si>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</si>
  <si>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</si>
  <si>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</si>
  <si>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</si>
  <si>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</si>
  <si>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</si>
  <si>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</si>
  <si>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</si>
  <si>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</si>
  <si>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</si>
  <si>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</si>
  <si>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</si>
  <si>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</si>
  <si>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</si>
  <si>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</si>
  <si>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</si>
  <si>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</si>
  <si>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</si>
  <si>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</si>
  <si>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</si>
  <si>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</si>
  <si>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</si>
  <si>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</si>
  <si>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</si>
  <si>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</si>
  <si>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</si>
  <si>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</si>
  <si>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</si>
  <si>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</si>
  <si>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</si>
  <si>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</si>
  <si>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</si>
  <si>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</si>
  <si>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</si>
  <si>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</si>
  <si>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</si>
  <si>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</si>
  <si>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</si>
  <si>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</si>
  <si>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</si>
  <si>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</si>
  <si>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</si>
  <si>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</si>
  <si>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</si>
  <si>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</si>
  <si>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</si>
  <si>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</si>
  <si>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</si>
  <si>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</si>
  <si>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</si>
  <si>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</si>
  <si>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</si>
  <si>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</si>
  <si>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</si>
  <si>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</si>
  <si>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</si>
  <si>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</si>
  <si>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</si>
  <si>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</si>
  <si>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</si>
  <si>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</si>
  <si>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</si>
  <si>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</si>
  <si>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</si>
  <si>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</si>
  <si>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</si>
  <si>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</si>
  <si>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</si>
  <si>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</si>
  <si>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</si>
  <si>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小城市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</si>
  <si>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</si>
  <si>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</si>
  <si>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</si>
  <si>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</si>
  <si>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</si>
  <si>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</si>
  <si>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</si>
  <si>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</si>
  <si>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</si>
  <si>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</si>
  <si>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</si>
  <si>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当市の公共下水道の供用開始は平成15年3月28日以降となっており、下水道管に法定耐用年数を超えたものはない。</t>
    <phoneticPr fontId="4"/>
  </si>
  <si>
    <t>　当市では、経営の健全化・効率化のために未整備地域の下水道整備を進め、公共下水道への接続率を向上させて水洗化を高めていく必要がある。そのために戸別訪問による接続促進等で水洗化を促進していく必要がある。
　また、使用料改定を行い経営基盤の強化を図る必要がある。</t>
    <rPh sb="113" eb="115">
      <t>ケイエイ</t>
    </rPh>
    <rPh sb="115" eb="117">
      <t>キバン</t>
    </rPh>
    <rPh sb="118" eb="120">
      <t>キョウカ</t>
    </rPh>
    <rPh sb="121" eb="122">
      <t>ハカ</t>
    </rPh>
    <rPh sb="123" eb="125">
      <t>ヒツヨウ</t>
    </rPh>
    <phoneticPr fontId="4"/>
  </si>
  <si>
    <t>非設置</t>
    <rPh sb="0" eb="1">
      <t>ヒ</t>
    </rPh>
    <rPh sb="1" eb="3">
      <t>セッチ</t>
    </rPh>
    <phoneticPr fontId="4"/>
  </si>
  <si>
    <t>　当市の公共下水道について、収益的収支比率が、100％を上回り経営が安定してきている。
　また、企業債残高対事業規模比率についても、類似団体と比較して有利な状態にある。未整備地区が多いことや処理場の増設により今後も多大な投資が見込まれるため、投資規模見直しの検討が必要である。
　当市では、類似団体より水洗化率が高い状態にあり、経費回収率も高くなっている。また、未整備地区が多く整備が進むにつれ収益的収支の向上が見込まれる。
　①④⑤⑥表の数値改善は、平成28年度決算統計における、基準内繰入金の繰入基準見直しによる改善である。
　施設利用率については、類似団体より高くなっているので、今後も計画的に整備を進めていく。</t>
    <rPh sb="28" eb="30">
      <t>ウワマワ</t>
    </rPh>
    <rPh sb="31" eb="33">
      <t>ケイエイ</t>
    </rPh>
    <rPh sb="34" eb="36">
      <t>アンテイ</t>
    </rPh>
    <rPh sb="75" eb="77">
      <t>ユウリ</t>
    </rPh>
    <rPh sb="113" eb="115">
      <t>ミコ</t>
    </rPh>
    <rPh sb="170" eb="171">
      <t>タカ</t>
    </rPh>
    <rPh sb="218" eb="219">
      <t>ヒョウ</t>
    </rPh>
    <rPh sb="220" eb="222">
      <t>スウチ</t>
    </rPh>
    <rPh sb="222" eb="224">
      <t>カイゼン</t>
    </rPh>
    <rPh sb="226" eb="228">
      <t>ヘイセイ</t>
    </rPh>
    <rPh sb="230" eb="232">
      <t>ネンド</t>
    </rPh>
    <rPh sb="232" eb="234">
      <t>ケッサン</t>
    </rPh>
    <rPh sb="234" eb="236">
      <t>トウケイ</t>
    </rPh>
    <rPh sb="241" eb="244">
      <t>キジュンナイ</t>
    </rPh>
    <rPh sb="244" eb="246">
      <t>クリイレ</t>
    </rPh>
    <rPh sb="246" eb="247">
      <t>キン</t>
    </rPh>
    <rPh sb="248" eb="250">
      <t>クリイレ</t>
    </rPh>
    <rPh sb="250" eb="252">
      <t>キジュン</t>
    </rPh>
    <rPh sb="252" eb="254">
      <t>ミナオ</t>
    </rPh>
    <rPh sb="258" eb="260">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</si>
</sst>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085184"/>
        <c:axId val="1470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147085184"/>
        <c:axId val="147091456"/>
      </c:lineChart>
      <c:dateAx>
        <c:axId val="147085184"/>
        <c:scaling>
          <c:orientation val="minMax"/>
        </c:scaling>
        <c:delete val="1"/>
        <c:axPos val="b"/>
        <c:numFmt formatCode="ge" sourceLinked="1"/>
        <c:majorTickMark val="none"/>
        <c:minorTickMark val="none"/>
        <c:tickLblPos val="none"/>
        <c:crossAx val="147091456"/>
        <c:crosses val="autoZero"/>
        <c:auto val="1"/>
        <c:lblOffset val="100"/>
        <c:baseTimeUnit val="years"/>
      </c:dateAx>
      <c:valAx>
        <c:axId val="1470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44.84</c:v>
                </c:pt>
                <c:pt idx="1">
                  <c:v>46.8</c:v>
                </c:pt>
                <c:pt idx="2">
                  <c:v>49.47</c:v>
                </c:pt>
                <c:pt idx="3">
                  <c:v>50.95</c:v>
                </c:pt>
                <c:pt idx="4">
                  <c:v>53.18</c:v>
                </c:pt>
              </c:numCache>
            </c:numRef>
          </c:val>
        </c:ser>
        <c:dLbls>
          <c:showLegendKey val="0"/>
          <c:showVal val="0"/>
          <c:showCatName val="0"/>
          <c:showSerName val="0"/>
          <c:showPercent val="0"/>
          <c:showBubbleSize val="0"/>
        </c:dLbls>
        <c:gapWidth val="150"/>
        <c:axId val="148748160"/>
        <c:axId val="1487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148748160"/>
        <c:axId val="148758528"/>
      </c:lineChart>
      <c:dateAx>
        <c:axId val="148748160"/>
        <c:scaling>
          <c:orientation val="minMax"/>
        </c:scaling>
        <c:delete val="1"/>
        <c:axPos val="b"/>
        <c:numFmt formatCode="ge" sourceLinked="1"/>
        <c:majorTickMark val="none"/>
        <c:minorTickMark val="none"/>
        <c:tickLblPos val="none"/>
        <c:crossAx val="148758528"/>
        <c:crosses val="autoZero"/>
        <c:auto val="1"/>
        <c:lblOffset val="100"/>
        <c:baseTimeUnit val="years"/>
      </c:dateAx>
      <c:valAx>
        <c:axId val="1487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67.099999999999994</c:v>
                </c:pt>
                <c:pt idx="1">
                  <c:v>68.209999999999994</c:v>
                </c:pt>
                <c:pt idx="2">
                  <c:v>69.180000000000007</c:v>
                </c:pt>
                <c:pt idx="3">
                  <c:v>71.5</c:v>
                </c:pt>
                <c:pt idx="4">
                  <c:v>70.14</c:v>
                </c:pt>
              </c:numCache>
            </c:numRef>
          </c:val>
        </c:ser>
        <c:dLbls>
          <c:showLegendKey val="0"/>
          <c:showVal val="0"/>
          <c:showCatName val="0"/>
          <c:showSerName val="0"/>
          <c:showPercent val="0"/>
          <c:showBubbleSize val="0"/>
        </c:dLbls>
        <c:gapWidth val="150"/>
        <c:axId val="148792832"/>
        <c:axId val="1487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148792832"/>
        <c:axId val="148794752"/>
      </c:lineChart>
      <c:dateAx>
        <c:axId val="148792832"/>
        <c:scaling>
          <c:orientation val="minMax"/>
        </c:scaling>
        <c:delete val="1"/>
        <c:axPos val="b"/>
        <c:numFmt formatCode="ge" sourceLinked="1"/>
        <c:majorTickMark val="none"/>
        <c:minorTickMark val="none"/>
        <c:tickLblPos val="none"/>
        <c:crossAx val="148794752"/>
        <c:crosses val="autoZero"/>
        <c:auto val="1"/>
        <c:lblOffset val="100"/>
        <c:baseTimeUnit val="years"/>
      </c:dateAx>
      <c:valAx>
        <c:axId val="1487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64.849999999999994</c:v>
                </c:pt>
                <c:pt idx="1">
                  <c:v>65.05</c:v>
                </c:pt>
                <c:pt idx="2">
                  <c:v>65.66</c:v>
                </c:pt>
                <c:pt idx="3">
                  <c:v>75</c:v>
                </c:pt>
                <c:pt idx="4">
                  <c:v>102.88</c:v>
                </c:pt>
              </c:numCache>
            </c:numRef>
          </c:val>
        </c:ser>
        <c:dLbls>
          <c:showLegendKey val="0"/>
          <c:showVal val="0"/>
          <c:showCatName val="0"/>
          <c:showSerName val="0"/>
          <c:showPercent val="0"/>
          <c:showBubbleSize val="0"/>
        </c:dLbls>
        <c:gapWidth val="150"/>
        <c:axId val="147260928"/>
        <c:axId val="1472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260928"/>
        <c:axId val="147262848"/>
      </c:lineChart>
      <c:dateAx>
        <c:axId val="147260928"/>
        <c:scaling>
          <c:orientation val="minMax"/>
        </c:scaling>
        <c:delete val="1"/>
        <c:axPos val="b"/>
        <c:numFmt formatCode="ge" sourceLinked="1"/>
        <c:majorTickMark val="none"/>
        <c:minorTickMark val="none"/>
        <c:tickLblPos val="none"/>
        <c:crossAx val="147262848"/>
        <c:crosses val="autoZero"/>
        <c:auto val="1"/>
        <c:lblOffset val="100"/>
        <c:baseTimeUnit val="years"/>
      </c:dateAx>
      <c:valAx>
        <c:axId val="1472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305600"/>
        <c:axId val="1473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305600"/>
        <c:axId val="147307520"/>
      </c:lineChart>
      <c:dateAx>
        <c:axId val="147305600"/>
        <c:scaling>
          <c:orientation val="minMax"/>
        </c:scaling>
        <c:delete val="1"/>
        <c:axPos val="b"/>
        <c:numFmt formatCode="ge" sourceLinked="1"/>
        <c:majorTickMark val="none"/>
        <c:minorTickMark val="none"/>
        <c:tickLblPos val="none"/>
        <c:crossAx val="147307520"/>
        <c:crosses val="autoZero"/>
        <c:auto val="1"/>
        <c:lblOffset val="100"/>
        <c:baseTimeUnit val="years"/>
      </c:dateAx>
      <c:valAx>
        <c:axId val="1473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517632"/>
        <c:axId val="148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517632"/>
        <c:axId val="148519552"/>
      </c:lineChart>
      <c:dateAx>
        <c:axId val="148517632"/>
        <c:scaling>
          <c:orientation val="minMax"/>
        </c:scaling>
        <c:delete val="1"/>
        <c:axPos val="b"/>
        <c:numFmt formatCode="ge" sourceLinked="1"/>
        <c:majorTickMark val="none"/>
        <c:minorTickMark val="none"/>
        <c:tickLblPos val="none"/>
        <c:crossAx val="148519552"/>
        <c:crosses val="autoZero"/>
        <c:auto val="1"/>
        <c:lblOffset val="100"/>
        <c:baseTimeUnit val="years"/>
      </c:dateAx>
      <c:valAx>
        <c:axId val="148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564224"/>
        <c:axId val="1485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564224"/>
        <c:axId val="148566400"/>
      </c:lineChart>
      <c:dateAx>
        <c:axId val="148564224"/>
        <c:scaling>
          <c:orientation val="minMax"/>
        </c:scaling>
        <c:delete val="1"/>
        <c:axPos val="b"/>
        <c:numFmt formatCode="ge" sourceLinked="1"/>
        <c:majorTickMark val="none"/>
        <c:minorTickMark val="none"/>
        <c:tickLblPos val="none"/>
        <c:crossAx val="148566400"/>
        <c:crosses val="autoZero"/>
        <c:auto val="1"/>
        <c:lblOffset val="100"/>
        <c:baseTimeUnit val="years"/>
      </c:dateAx>
      <c:valAx>
        <c:axId val="1485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609280"/>
        <c:axId val="1486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609280"/>
        <c:axId val="148615552"/>
      </c:lineChart>
      <c:dateAx>
        <c:axId val="148609280"/>
        <c:scaling>
          <c:orientation val="minMax"/>
        </c:scaling>
        <c:delete val="1"/>
        <c:axPos val="b"/>
        <c:numFmt formatCode="ge" sourceLinked="1"/>
        <c:majorTickMark val="none"/>
        <c:minorTickMark val="none"/>
        <c:tickLblPos val="none"/>
        <c:crossAx val="148615552"/>
        <c:crosses val="autoZero"/>
        <c:auto val="1"/>
        <c:lblOffset val="100"/>
        <c:baseTimeUnit val="years"/>
      </c:dateAx>
      <c:valAx>
        <c:axId val="1486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3658.46</c:v>
                </c:pt>
                <c:pt idx="1">
                  <c:v>3874.65</c:v>
                </c:pt>
                <c:pt idx="2">
                  <c:v>3276.86</c:v>
                </c:pt>
                <c:pt idx="3">
                  <c:v>3663.58</c:v>
                </c:pt>
                <c:pt idx="4">
                  <c:v>95.97</c:v>
                </c:pt>
              </c:numCache>
            </c:numRef>
          </c:val>
        </c:ser>
        <c:dLbls>
          <c:showLegendKey val="0"/>
          <c:showVal val="0"/>
          <c:showCatName val="0"/>
          <c:showSerName val="0"/>
          <c:showPercent val="0"/>
          <c:showBubbleSize val="0"/>
        </c:dLbls>
        <c:gapWidth val="150"/>
        <c:axId val="148912000"/>
        <c:axId val="1489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148912000"/>
        <c:axId val="148914176"/>
      </c:lineChart>
      <c:dateAx>
        <c:axId val="148912000"/>
        <c:scaling>
          <c:orientation val="minMax"/>
        </c:scaling>
        <c:delete val="1"/>
        <c:axPos val="b"/>
        <c:numFmt formatCode="ge" sourceLinked="1"/>
        <c:majorTickMark val="none"/>
        <c:minorTickMark val="none"/>
        <c:tickLblPos val="none"/>
        <c:crossAx val="148914176"/>
        <c:crosses val="autoZero"/>
        <c:auto val="1"/>
        <c:lblOffset val="100"/>
        <c:baseTimeUnit val="years"/>
      </c:dateAx>
      <c:valAx>
        <c:axId val="1489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1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41.18</c:v>
                </c:pt>
                <c:pt idx="1">
                  <c:v>36.43</c:v>
                </c:pt>
                <c:pt idx="2">
                  <c:v>36.229999999999997</c:v>
                </c:pt>
                <c:pt idx="3">
                  <c:v>35.31</c:v>
                </c:pt>
                <c:pt idx="4">
                  <c:v>95.86</c:v>
                </c:pt>
              </c:numCache>
            </c:numRef>
          </c:val>
        </c:ser>
        <c:dLbls>
          <c:showLegendKey val="0"/>
          <c:showVal val="0"/>
          <c:showCatName val="0"/>
          <c:showSerName val="0"/>
          <c:showPercent val="0"/>
          <c:showBubbleSize val="0"/>
        </c:dLbls>
        <c:gapWidth val="150"/>
        <c:axId val="148927616"/>
        <c:axId val="1489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148927616"/>
        <c:axId val="148929536"/>
      </c:lineChart>
      <c:dateAx>
        <c:axId val="148927616"/>
        <c:scaling>
          <c:orientation val="minMax"/>
        </c:scaling>
        <c:delete val="1"/>
        <c:axPos val="b"/>
        <c:numFmt formatCode="ge" sourceLinked="1"/>
        <c:majorTickMark val="none"/>
        <c:minorTickMark val="none"/>
        <c:tickLblPos val="none"/>
        <c:crossAx val="148929536"/>
        <c:crosses val="autoZero"/>
        <c:auto val="1"/>
        <c:lblOffset val="100"/>
        <c:baseTimeUnit val="years"/>
      </c:dateAx>
      <c:valAx>
        <c:axId val="1489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339.61</c:v>
                </c:pt>
                <c:pt idx="1">
                  <c:v>411.17</c:v>
                </c:pt>
                <c:pt idx="2">
                  <c:v>422.69</c:v>
                </c:pt>
                <c:pt idx="3">
                  <c:v>438.81</c:v>
                </c:pt>
                <c:pt idx="4">
                  <c:v>162.34</c:v>
                </c:pt>
              </c:numCache>
            </c:numRef>
          </c:val>
        </c:ser>
        <c:dLbls>
          <c:showLegendKey val="0"/>
          <c:showVal val="0"/>
          <c:showCatName val="0"/>
          <c:showSerName val="0"/>
          <c:showPercent val="0"/>
          <c:showBubbleSize val="0"/>
        </c:dLbls>
        <c:gapWidth val="150"/>
        <c:axId val="148954112"/>
        <c:axId val="1487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148954112"/>
        <c:axId val="148718336"/>
      </c:lineChart>
      <c:dateAx>
        <c:axId val="148954112"/>
        <c:scaling>
          <c:orientation val="minMax"/>
        </c:scaling>
        <c:delete val="1"/>
        <c:axPos val="b"/>
        <c:numFmt formatCode="ge" sourceLinked="1"/>
        <c:majorTickMark val="none"/>
        <c:minorTickMark val="none"/>
        <c:tickLblPos val="none"/>
        <c:crossAx val="148718336"/>
        <c:crosses val="autoZero"/>
        <c:auto val="1"/>
        <c:lblOffset val="100"/>
        <c:baseTimeUnit val="years"/>
      </c:dateAx>
      <c:valAx>
        <c:axId val="1487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佐賀県　小城市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
        <v>125</v>
      </c>
      <c r="AE8" s="49"/>
      <c r="AF8" s="49"/>
      <c r="AG8" s="49"/>
      <c r="AH8" s="49"/>
      <c r="AI8" s="49"/>
      <c r="AJ8" s="49"/>
      <c r="AK8" s="4"/>
      <c r="AL8" s="50">
        <f>データ!S6</f>
        <v>45641</v>
      </c>
      <c r="AM8" s="50"/>
      <c r="AN8" s="50"/>
      <c r="AO8" s="50"/>
      <c r="AP8" s="50"/>
      <c r="AQ8" s="50"/>
      <c r="AR8" s="50"/>
      <c r="AS8" s="50"/>
      <c r="AT8" s="45">
        <f>データ!T6</f>
        <v>95.81</v>
      </c>
      <c r="AU8" s="45"/>
      <c r="AV8" s="45"/>
      <c r="AW8" s="45"/>
      <c r="AX8" s="45"/>
      <c r="AY8" s="45"/>
      <c r="AZ8" s="45"/>
      <c r="BA8" s="45"/>
      <c r="BB8" s="45">
        <f>データ!U6</f>
        <v>476.37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21.89</v>
      </c>
      <c r="Q10" s="45"/>
      <c r="R10" s="45"/>
      <c r="S10" s="45"/>
      <c r="T10" s="45"/>
      <c r="U10" s="45"/>
      <c r="V10" s="45"/>
      <c r="W10" s="45">
        <f>データ!Q6</f>
        <v>91.27</v>
      </c>
      <c r="X10" s="45"/>
      <c r="Y10" s="45"/>
      <c r="Z10" s="45"/>
      <c r="AA10" s="45"/>
      <c r="AB10" s="45"/>
      <c r="AC10" s="45"/>
      <c r="AD10" s="50">
        <f>データ!R6</f>
        <v>2970</v>
      </c>
      <c r="AE10" s="50"/>
      <c r="AF10" s="50"/>
      <c r="AG10" s="50"/>
      <c r="AH10" s="50"/>
      <c r="AI10" s="50"/>
      <c r="AJ10" s="50"/>
      <c r="AK10" s="2"/>
      <c r="AL10" s="50">
        <f>データ!V6</f>
        <v>9962</v>
      </c>
      <c r="AM10" s="50"/>
      <c r="AN10" s="50"/>
      <c r="AO10" s="50"/>
      <c r="AP10" s="50"/>
      <c r="AQ10" s="50"/>
      <c r="AR10" s="50"/>
      <c r="AS10" s="50"/>
      <c r="AT10" s="45">
        <f>データ!W6</f>
        <v>2.95</v>
      </c>
      <c r="AU10" s="45"/>
      <c r="AV10" s="45"/>
      <c r="AW10" s="45"/>
      <c r="AX10" s="45"/>
      <c r="AY10" s="45"/>
      <c r="AZ10" s="45"/>
      <c r="BA10" s="45"/>
      <c r="BB10" s="45">
        <f>データ!X6</f>
        <v>3376.95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126</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【728.30】</v>
      </c>
      <c r="I86" s="26" t="str">
        <f>データ!CA6</f>
        <v>【100.04】</v>
      </c>
      <c r="J86" s="26" t="str">
        <f>データ!CL6</f>
        <v>【137.82】</v>
      </c>
      <c r="K86" s="26" t="str">
        <f>データ!CW6</f>
        <v>【60.09】</v>
      </c>
      <c r="L86" s="26" t="str">
        <f>データ!DH6</f>
        <v>【94.90】</v>
      </c>
      <c r="M86" s="26" t="s">
        <v>57</v>
      </c>
      <c r="N86" s="26" t="s">
        <v>57</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58</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59</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60</v>
      </c>
      <c r="B3" s="29" t="s">
        <v>61</v>
      </c>
      <c r="C3" s="29" t="s">
        <v>62</v>
      </c>
      <c r="D3" s="29" t="s">
        <v>63</v>
      </c>
      <c r="E3" s="29" t="s">
        <v>64</v>
      </c>
      <c r="F3" s="29" t="s">
        <v>65</v>
      </c>
      <c r="G3" s="29" t="s">
        <v>66</v>
      </c>
      <c r="H3" s="77" t="s">
        <v>67</v>
      </c>
      <c r="I3" s="78"/>
      <c r="J3" s="78"/>
      <c r="K3" s="78"/>
      <c r="L3" s="78"/>
      <c r="M3" s="78"/>
      <c r="N3" s="78"/>
      <c r="O3" s="78"/>
      <c r="P3" s="78"/>
      <c r="Q3" s="78"/>
      <c r="R3" s="78"/>
      <c r="S3" s="78"/>
      <c r="T3" s="78"/>
      <c r="U3" s="78"/>
      <c r="V3" s="78"/>
      <c r="W3" s="78"/>
      <c r="X3" s="79"/>
      <c r="Y3" s="83" t="s">
        <v>68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70</v>
      </c>
      <c r="B4" s="30"/>
      <c r="C4" s="30"/>
      <c r="D4" s="30"/>
      <c r="E4" s="30"/>
      <c r="F4" s="30"/>
      <c r="G4" s="30"/>
      <c r="H4" s="80"/>
      <c r="I4" s="81"/>
      <c r="J4" s="81"/>
      <c r="K4" s="81"/>
      <c r="L4" s="81"/>
      <c r="M4" s="81"/>
      <c r="N4" s="81"/>
      <c r="O4" s="81"/>
      <c r="P4" s="81"/>
      <c r="Q4" s="81"/>
      <c r="R4" s="81"/>
      <c r="S4" s="81"/>
      <c r="T4" s="81"/>
      <c r="U4" s="81"/>
      <c r="V4" s="81"/>
      <c r="W4" s="81"/>
      <c r="X4" s="82"/>
      <c r="Y4" s="76" t="s">
        <v>71</v>
      </c>
      <c r="Z4" s="76"/>
      <c r="AA4" s="76"/>
      <c r="AB4" s="76"/>
      <c r="AC4" s="76"/>
      <c r="AD4" s="76"/>
      <c r="AE4" s="76"/>
      <c r="AF4" s="76"/>
      <c r="AG4" s="76"/>
      <c r="AH4" s="76"/>
      <c r="AI4" s="76"/>
      <c r="AJ4" s="76" t="s">
        <v>72</v>
      </c>
      <c r="AK4" s="76"/>
      <c r="AL4" s="76"/>
      <c r="AM4" s="76"/>
      <c r="AN4" s="76"/>
      <c r="AO4" s="76"/>
      <c r="AP4" s="76"/>
      <c r="AQ4" s="76"/>
      <c r="AR4" s="76"/>
      <c r="AS4" s="76"/>
      <c r="AT4" s="76"/>
      <c r="AU4" s="76" t="s">
        <v>73</v>
      </c>
      <c r="AV4" s="76"/>
      <c r="AW4" s="76"/>
      <c r="AX4" s="76"/>
      <c r="AY4" s="76"/>
      <c r="AZ4" s="76"/>
      <c r="BA4" s="76"/>
      <c r="BB4" s="76"/>
      <c r="BC4" s="76"/>
      <c r="BD4" s="76"/>
      <c r="BE4" s="76"/>
      <c r="BF4" s="76" t="s">
        <v>74</v>
      </c>
      <c r="BG4" s="76"/>
      <c r="BH4" s="76"/>
      <c r="BI4" s="76"/>
      <c r="BJ4" s="76"/>
      <c r="BK4" s="76"/>
      <c r="BL4" s="76"/>
      <c r="BM4" s="76"/>
      <c r="BN4" s="76"/>
      <c r="BO4" s="76"/>
      <c r="BP4" s="76"/>
      <c r="BQ4" s="76" t="s">
        <v>75</v>
      </c>
      <c r="BR4" s="76"/>
      <c r="BS4" s="76"/>
      <c r="BT4" s="76"/>
      <c r="BU4" s="76"/>
      <c r="BV4" s="76"/>
      <c r="BW4" s="76"/>
      <c r="BX4" s="76"/>
      <c r="BY4" s="76"/>
      <c r="BZ4" s="76"/>
      <c r="CA4" s="76"/>
      <c r="CB4" s="76" t="s">
        <v>76</v>
      </c>
      <c r="CC4" s="76"/>
      <c r="CD4" s="76"/>
      <c r="CE4" s="76"/>
      <c r="CF4" s="76"/>
      <c r="CG4" s="76"/>
      <c r="CH4" s="76"/>
      <c r="CI4" s="76"/>
      <c r="CJ4" s="76"/>
      <c r="CK4" s="76"/>
      <c r="CL4" s="76"/>
      <c r="CM4" s="76" t="s">
        <v>77</v>
      </c>
      <c r="CN4" s="76"/>
      <c r="CO4" s="76"/>
      <c r="CP4" s="76"/>
      <c r="CQ4" s="76"/>
      <c r="CR4" s="76"/>
      <c r="CS4" s="76"/>
      <c r="CT4" s="76"/>
      <c r="CU4" s="76"/>
      <c r="CV4" s="76"/>
      <c r="CW4" s="76"/>
      <c r="CX4" s="76" t="s">
        <v>78</v>
      </c>
      <c r="CY4" s="76"/>
      <c r="CZ4" s="76"/>
      <c r="DA4" s="76"/>
      <c r="DB4" s="76"/>
      <c r="DC4" s="76"/>
      <c r="DD4" s="76"/>
      <c r="DE4" s="76"/>
      <c r="DF4" s="76"/>
      <c r="DG4" s="76"/>
      <c r="DH4" s="76"/>
      <c r="DI4" s="76" t="s">
        <v>79</v>
      </c>
      <c r="DJ4" s="76"/>
      <c r="DK4" s="76"/>
      <c r="DL4" s="76"/>
      <c r="DM4" s="76"/>
      <c r="DN4" s="76"/>
      <c r="DO4" s="76"/>
      <c r="DP4" s="76"/>
      <c r="DQ4" s="76"/>
      <c r="DR4" s="76"/>
      <c r="DS4" s="76"/>
      <c r="DT4" s="76" t="s">
        <v>80</v>
      </c>
      <c r="DU4" s="76"/>
      <c r="DV4" s="76"/>
      <c r="DW4" s="76"/>
      <c r="DX4" s="76"/>
      <c r="DY4" s="76"/>
      <c r="DZ4" s="76"/>
      <c r="EA4" s="76"/>
      <c r="EB4" s="76"/>
      <c r="EC4" s="76"/>
      <c r="ED4" s="76"/>
      <c r="EE4" s="76" t="s">
        <v>81</v>
      </c>
      <c r="EF4" s="76"/>
      <c r="EG4" s="76"/>
      <c r="EH4" s="76"/>
      <c r="EI4" s="76"/>
      <c r="EJ4" s="76"/>
      <c r="EK4" s="76"/>
      <c r="EL4" s="76"/>
      <c r="EM4" s="76"/>
      <c r="EN4" s="76"/>
      <c r="EO4" s="76"/>
    </row>
    <row r="5" spans="1:145" x14ac:dyDescent="0.15">
      <c r="A5" s="28" t="s">
        <v>82</v>
      </c>
      <c r="B5" s="31"/>
      <c r="C5" s="31"/>
      <c r="D5" s="31"/>
      <c r="E5" s="31"/>
      <c r="F5" s="31"/>
      <c r="G5" s="31"/>
      <c r="H5" s="32" t="s">
        <v>83</v>
      </c>
      <c r="I5" s="32" t="s">
        <v>84</v>
      </c>
      <c r="J5" s="32" t="s">
        <v>85</v>
      </c>
      <c r="K5" s="32" t="s">
        <v>86</v>
      </c>
      <c r="L5" s="32" t="s">
        <v>87</v>
      </c>
      <c r="M5" s="32" t="s">
        <v>5</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108</v>
      </c>
      <c r="AI5" s="32" t="s">
        <v>43</v>
      </c>
      <c r="AJ5" s="32" t="s">
        <v>99</v>
      </c>
      <c r="AK5" s="32" t="s">
        <v>100</v>
      </c>
      <c r="AL5" s="32" t="s">
        <v>101</v>
      </c>
      <c r="AM5" s="32" t="s">
        <v>102</v>
      </c>
      <c r="AN5" s="32" t="s">
        <v>103</v>
      </c>
      <c r="AO5" s="32" t="s">
        <v>104</v>
      </c>
      <c r="AP5" s="32" t="s">
        <v>105</v>
      </c>
      <c r="AQ5" s="32" t="s">
        <v>106</v>
      </c>
      <c r="AR5" s="32" t="s">
        <v>107</v>
      </c>
      <c r="AS5" s="32" t="s">
        <v>108</v>
      </c>
      <c r="AT5" s="32" t="s">
        <v>109</v>
      </c>
      <c r="AU5" s="32" t="s">
        <v>99</v>
      </c>
      <c r="AV5" s="32" t="s">
        <v>100</v>
      </c>
      <c r="AW5" s="32" t="s">
        <v>101</v>
      </c>
      <c r="AX5" s="32" t="s">
        <v>102</v>
      </c>
      <c r="AY5" s="32" t="s">
        <v>103</v>
      </c>
      <c r="AZ5" s="32" t="s">
        <v>104</v>
      </c>
      <c r="BA5" s="32" t="s">
        <v>105</v>
      </c>
      <c r="BB5" s="32" t="s">
        <v>106</v>
      </c>
      <c r="BC5" s="32" t="s">
        <v>107</v>
      </c>
      <c r="BD5" s="32" t="s">
        <v>108</v>
      </c>
      <c r="BE5" s="32" t="s">
        <v>109</v>
      </c>
      <c r="BF5" s="32" t="s">
        <v>99</v>
      </c>
      <c r="BG5" s="32" t="s">
        <v>100</v>
      </c>
      <c r="BH5" s="32" t="s">
        <v>101</v>
      </c>
      <c r="BI5" s="32" t="s">
        <v>102</v>
      </c>
      <c r="BJ5" s="32" t="s">
        <v>103</v>
      </c>
      <c r="BK5" s="32" t="s">
        <v>104</v>
      </c>
      <c r="BL5" s="32" t="s">
        <v>105</v>
      </c>
      <c r="BM5" s="32" t="s">
        <v>106</v>
      </c>
      <c r="BN5" s="32" t="s">
        <v>107</v>
      </c>
      <c r="BO5" s="32" t="s">
        <v>108</v>
      </c>
      <c r="BP5" s="32" t="s">
        <v>109</v>
      </c>
      <c r="BQ5" s="32" t="s">
        <v>99</v>
      </c>
      <c r="BR5" s="32" t="s">
        <v>100</v>
      </c>
      <c r="BS5" s="32" t="s">
        <v>101</v>
      </c>
      <c r="BT5" s="32" t="s">
        <v>102</v>
      </c>
      <c r="BU5" s="32" t="s">
        <v>103</v>
      </c>
      <c r="BV5" s="32" t="s">
        <v>104</v>
      </c>
      <c r="BW5" s="32" t="s">
        <v>105</v>
      </c>
      <c r="BX5" s="32" t="s">
        <v>106</v>
      </c>
      <c r="BY5" s="32" t="s">
        <v>107</v>
      </c>
      <c r="BZ5" s="32" t="s">
        <v>108</v>
      </c>
      <c r="CA5" s="32" t="s">
        <v>109</v>
      </c>
      <c r="CB5" s="32" t="s">
        <v>99</v>
      </c>
      <c r="CC5" s="32" t="s">
        <v>100</v>
      </c>
      <c r="CD5" s="32" t="s">
        <v>101</v>
      </c>
      <c r="CE5" s="32" t="s">
        <v>102</v>
      </c>
      <c r="CF5" s="32" t="s">
        <v>103</v>
      </c>
      <c r="CG5" s="32" t="s">
        <v>104</v>
      </c>
      <c r="CH5" s="32" t="s">
        <v>105</v>
      </c>
      <c r="CI5" s="32" t="s">
        <v>106</v>
      </c>
      <c r="CJ5" s="32" t="s">
        <v>107</v>
      </c>
      <c r="CK5" s="32" t="s">
        <v>108</v>
      </c>
      <c r="CL5" s="32" t="s">
        <v>109</v>
      </c>
      <c r="CM5" s="32" t="s">
        <v>99</v>
      </c>
      <c r="CN5" s="32" t="s">
        <v>100</v>
      </c>
      <c r="CO5" s="32" t="s">
        <v>101</v>
      </c>
      <c r="CP5" s="32" t="s">
        <v>102</v>
      </c>
      <c r="CQ5" s="32" t="s">
        <v>103</v>
      </c>
      <c r="CR5" s="32" t="s">
        <v>104</v>
      </c>
      <c r="CS5" s="32" t="s">
        <v>105</v>
      </c>
      <c r="CT5" s="32" t="s">
        <v>106</v>
      </c>
      <c r="CU5" s="32" t="s">
        <v>107</v>
      </c>
      <c r="CV5" s="32" t="s">
        <v>108</v>
      </c>
      <c r="CW5" s="32" t="s">
        <v>109</v>
      </c>
      <c r="CX5" s="32" t="s">
        <v>99</v>
      </c>
      <c r="CY5" s="32" t="s">
        <v>100</v>
      </c>
      <c r="CZ5" s="32" t="s">
        <v>101</v>
      </c>
      <c r="DA5" s="32" t="s">
        <v>102</v>
      </c>
      <c r="DB5" s="32" t="s">
        <v>103</v>
      </c>
      <c r="DC5" s="32" t="s">
        <v>104</v>
      </c>
      <c r="DD5" s="32" t="s">
        <v>105</v>
      </c>
      <c r="DE5" s="32" t="s">
        <v>106</v>
      </c>
      <c r="DF5" s="32" t="s">
        <v>107</v>
      </c>
      <c r="DG5" s="32" t="s">
        <v>108</v>
      </c>
      <c r="DH5" s="32" t="s">
        <v>109</v>
      </c>
      <c r="DI5" s="32" t="s">
        <v>99</v>
      </c>
      <c r="DJ5" s="32" t="s">
        <v>100</v>
      </c>
      <c r="DK5" s="32" t="s">
        <v>101</v>
      </c>
      <c r="DL5" s="32" t="s">
        <v>102</v>
      </c>
      <c r="DM5" s="32" t="s">
        <v>103</v>
      </c>
      <c r="DN5" s="32" t="s">
        <v>104</v>
      </c>
      <c r="DO5" s="32" t="s">
        <v>105</v>
      </c>
      <c r="DP5" s="32" t="s">
        <v>106</v>
      </c>
      <c r="DQ5" s="32" t="s">
        <v>107</v>
      </c>
      <c r="DR5" s="32" t="s">
        <v>108</v>
      </c>
      <c r="DS5" s="32" t="s">
        <v>109</v>
      </c>
      <c r="DT5" s="32" t="s">
        <v>99</v>
      </c>
      <c r="DU5" s="32" t="s">
        <v>100</v>
      </c>
      <c r="DV5" s="32" t="s">
        <v>101</v>
      </c>
      <c r="DW5" s="32" t="s">
        <v>102</v>
      </c>
      <c r="DX5" s="32" t="s">
        <v>103</v>
      </c>
      <c r="DY5" s="32" t="s">
        <v>104</v>
      </c>
      <c r="DZ5" s="32" t="s">
        <v>105</v>
      </c>
      <c r="EA5" s="32" t="s">
        <v>106</v>
      </c>
      <c r="EB5" s="32" t="s">
        <v>107</v>
      </c>
      <c r="EC5" s="32" t="s">
        <v>108</v>
      </c>
      <c r="ED5" s="32" t="s">
        <v>109</v>
      </c>
      <c r="EE5" s="32" t="s">
        <v>99</v>
      </c>
      <c r="EF5" s="32" t="s">
        <v>100</v>
      </c>
      <c r="EG5" s="32" t="s">
        <v>101</v>
      </c>
      <c r="EH5" s="32" t="s">
        <v>102</v>
      </c>
      <c r="EI5" s="32" t="s">
        <v>103</v>
      </c>
      <c r="EJ5" s="32" t="s">
        <v>104</v>
      </c>
      <c r="EK5" s="32" t="s">
        <v>105</v>
      </c>
      <c r="EL5" s="32" t="s">
        <v>106</v>
      </c>
      <c r="EM5" s="32" t="s">
        <v>107</v>
      </c>
      <c r="EN5" s="32" t="s">
        <v>108</v>
      </c>
      <c r="EO5" s="32" t="s">
        <v>109</v>
      </c>
    </row>
    <row r="6" spans="1:145" s="36" customFormat="1" x14ac:dyDescent="0.15">
      <c r="A6" s="28" t="s">
        <v>110</v>
      </c>
      <c r="B6" s="33">
        <f>B7</f>
        <v>2016</v>
      </c>
      <c r="C6" s="33">
        <f t="shared" ref="C6:X6" si="3">C7</f>
        <v>412082</v>
      </c>
      <c r="D6" s="33">
        <f t="shared" si="3"/>
        <v>47</v>
      </c>
      <c r="E6" s="33">
        <f t="shared" si="3"/>
        <v>17</v>
      </c>
      <c r="F6" s="33">
        <f t="shared" si="3"/>
        <v>1</v>
      </c>
      <c r="G6" s="33">
        <f t="shared" si="3"/>
        <v>0</v>
      </c>
      <c r="H6" s="33" t="str">
        <f t="shared" si="3"/>
        <v>佐賀県　小城市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21.89</v>
      </c>
      <c r="Q6" s="34">
        <f t="shared" si="3"/>
        <v>91.27</v>
      </c>
      <c r="R6" s="34">
        <f t="shared" si="3"/>
        <v>2970</v>
      </c>
      <c r="S6" s="34">
        <f t="shared" si="3"/>
        <v>45641</v>
      </c>
      <c r="T6" s="34">
        <f t="shared" si="3"/>
        <v>95.81</v>
      </c>
      <c r="U6" s="34">
        <f t="shared" si="3"/>
        <v>476.37</v>
      </c>
      <c r="V6" s="34">
        <f t="shared" si="3"/>
        <v>9962</v>
      </c>
      <c r="W6" s="34">
        <f t="shared" si="3"/>
        <v>2.95</v>
      </c>
      <c r="X6" s="34">
        <f t="shared" si="3"/>
        <v>3376.95</v>
      </c>
      <c r="Y6" s="35">
        <f>IF(Y7="",NA(),Y7)</f>
        <v>64.849999999999994</v>
      </c>
      <c r="Z6" s="35">
        <f t="shared" ref="Z6:AH6" si="4">IF(Z7="",NA(),Z7)</f>
        <v>65.05</v>
      </c>
      <c r="AA6" s="35">
        <f t="shared" si="4"/>
        <v>65.66</v>
      </c>
      <c r="AB6" s="35">
        <f t="shared" si="4"/>
        <v>75</v>
      </c>
      <c r="AC6" s="35">
        <f t="shared" si="4"/>
        <v>102.88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3658.46</v>
      </c>
      <c r="BG6" s="35">
        <f t="shared" ref="BG6:BO6" si="7">IF(BG7="",NA(),BG7)</f>
        <v>3874.65</v>
      </c>
      <c r="BH6" s="35">
        <f t="shared" si="7"/>
        <v>3276.86</v>
      </c>
      <c r="BI6" s="35">
        <f t="shared" si="7"/>
        <v>3663.58</v>
      </c>
      <c r="BJ6" s="35">
        <f t="shared" si="7"/>
        <v>95.97</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41.18</v>
      </c>
      <c r="BR6" s="35">
        <f t="shared" ref="BR6:BZ6" si="8">IF(BR7="",NA(),BR7)</f>
        <v>36.43</v>
      </c>
      <c r="BS6" s="35">
        <f t="shared" si="8"/>
        <v>36.229999999999997</v>
      </c>
      <c r="BT6" s="35">
        <f t="shared" si="8"/>
        <v>35.31</v>
      </c>
      <c r="BU6" s="35">
        <f t="shared" si="8"/>
        <v>95.86</v>
      </c>
      <c r="BV6" s="35">
        <f t="shared" si="8"/>
        <v>57.36</v>
      </c>
      <c r="BW6" s="35">
        <f t="shared" si="8"/>
        <v>57.33</v>
      </c>
      <c r="BX6" s="35">
        <f t="shared" si="8"/>
        <v>60.78</v>
      </c>
      <c r="BY6" s="35">
        <f t="shared" si="8"/>
        <v>60.17</v>
      </c>
      <c r="BZ6" s="35">
        <f t="shared" si="8"/>
        <v>65.569999999999993</v>
      </c>
      <c r="CA6" s="34" t="str">
        <f>IF(CA7="","",IF(CA7="-","【-】","【"&amp;SUBSTITUTE(TEXT(CA7,"#,##0.00"),"-","△")&amp;"】"))</f>
        <v>【100.04】</v>
      </c>
      <c r="CB6" s="35">
        <f>IF(CB7="",NA(),CB7)</f>
        <v>339.61</v>
      </c>
      <c r="CC6" s="35">
        <f t="shared" ref="CC6:CK6" si="9">IF(CC7="",NA(),CC7)</f>
        <v>411.17</v>
      </c>
      <c r="CD6" s="35">
        <f t="shared" si="9"/>
        <v>422.69</v>
      </c>
      <c r="CE6" s="35">
        <f t="shared" si="9"/>
        <v>438.81</v>
      </c>
      <c r="CF6" s="35">
        <f t="shared" si="9"/>
        <v>162.34</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44.84</v>
      </c>
      <c r="CN6" s="35">
        <f t="shared" ref="CN6:CV6" si="10">IF(CN7="",NA(),CN7)</f>
        <v>46.8</v>
      </c>
      <c r="CO6" s="35">
        <f t="shared" si="10"/>
        <v>49.47</v>
      </c>
      <c r="CP6" s="35">
        <f t="shared" si="10"/>
        <v>50.95</v>
      </c>
      <c r="CQ6" s="35">
        <f t="shared" si="10"/>
        <v>53.18</v>
      </c>
      <c r="CR6" s="35">
        <f t="shared" si="10"/>
        <v>40.07</v>
      </c>
      <c r="CS6" s="35">
        <f t="shared" si="10"/>
        <v>39.92</v>
      </c>
      <c r="CT6" s="35">
        <f t="shared" si="10"/>
        <v>41.63</v>
      </c>
      <c r="CU6" s="35">
        <f t="shared" si="10"/>
        <v>44.89</v>
      </c>
      <c r="CV6" s="35">
        <f t="shared" si="10"/>
        <v>40.75</v>
      </c>
      <c r="CW6" s="34" t="str">
        <f>IF(CW7="","",IF(CW7="-","【-】","【"&amp;SUBSTITUTE(TEXT(CW7,"#,##0.00"),"-","△")&amp;"】"))</f>
        <v>【60.09】</v>
      </c>
      <c r="CX6" s="35">
        <f>IF(CX7="",NA(),CX7)</f>
        <v>67.099999999999994</v>
      </c>
      <c r="CY6" s="35">
        <f t="shared" ref="CY6:DG6" si="11">IF(CY7="",NA(),CY7)</f>
        <v>68.209999999999994</v>
      </c>
      <c r="CZ6" s="35">
        <f t="shared" si="11"/>
        <v>69.180000000000007</v>
      </c>
      <c r="DA6" s="35">
        <f t="shared" si="11"/>
        <v>71.5</v>
      </c>
      <c r="DB6" s="35">
        <f t="shared" si="11"/>
        <v>70.14</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x14ac:dyDescent="0.15">
      <c r="A7" s="28"/>
      <c r="B7" s="37">
        <v>2016</v>
      </c>
      <c r="C7" s="37">
        <v>412082</v>
      </c>
      <c r="D7" s="37">
        <v>47</v>
      </c>
      <c r="E7" s="37">
        <v>17</v>
      </c>
      <c r="F7" s="37">
        <v>1</v>
      </c>
      <c r="G7" s="37">
        <v>0</v>
      </c>
      <c r="H7" s="37" t="s">
        <v>111</v>
      </c>
      <c r="I7" s="37" t="s">
        <v>112</v>
      </c>
      <c r="J7" s="37" t="s">
        <v>113</v>
      </c>
      <c r="K7" s="37" t="s">
        <v>114</v>
      </c>
      <c r="L7" s="37" t="s">
        <v>115</v>
      </c>
      <c r="M7" s="37"/>
      <c r="N7" s="38" t="s">
        <v>116</v>
      </c>
      <c r="O7" s="38" t="s">
        <v>117</v>
      </c>
      <c r="P7" s="38">
        <v>21.89</v>
      </c>
      <c r="Q7" s="38">
        <v>91.27</v>
      </c>
      <c r="R7" s="38">
        <v>2970</v>
      </c>
      <c r="S7" s="38">
        <v>45641</v>
      </c>
      <c r="T7" s="38">
        <v>95.81</v>
      </c>
      <c r="U7" s="38">
        <v>476.37</v>
      </c>
      <c r="V7" s="38">
        <v>9962</v>
      </c>
      <c r="W7" s="38">
        <v>2.95</v>
      </c>
      <c r="X7" s="38">
        <v>3376.95</v>
      </c>
      <c r="Y7" s="38">
        <v>64.849999999999994</v>
      </c>
      <c r="Z7" s="38">
        <v>65.05</v>
      </c>
      <c r="AA7" s="38">
        <v>65.66</v>
      </c>
      <c r="AB7" s="38">
        <v>75</v>
      </c>
      <c r="AC7" s="38">
        <v>102.88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3658.46</v>
      </c>
      <c r="BG7" s="38">
        <v>3874.65</v>
      </c>
      <c r="BH7" s="38">
        <v>3276.86</v>
      </c>
      <c r="BI7" s="38">
        <v>3663.58</v>
      </c>
      <c r="BJ7" s="38">
        <v>95.97</v>
      </c>
      <c r="BK7" s="38">
        <v>1574.53</v>
      </c>
      <c r="BL7" s="38">
        <v>1506.51</v>
      </c>
      <c r="BM7" s="38">
        <v>1315.67</v>
      </c>
      <c r="BN7" s="38">
        <v>1240.1600000000001</v>
      </c>
      <c r="BO7" s="38">
        <v>1193.49</v>
      </c>
      <c r="BP7" s="38">
        <v>728.3</v>
      </c>
      <c r="BQ7" s="38">
        <v>41.18</v>
      </c>
      <c r="BR7" s="38">
        <v>36.43</v>
      </c>
      <c r="BS7" s="38">
        <v>36.229999999999997</v>
      </c>
      <c r="BT7" s="38">
        <v>35.31</v>
      </c>
      <c r="BU7" s="38">
        <v>95.86</v>
      </c>
      <c r="BV7" s="38">
        <v>57.36</v>
      </c>
      <c r="BW7" s="38">
        <v>57.33</v>
      </c>
      <c r="BX7" s="38">
        <v>60.78</v>
      </c>
      <c r="BY7" s="38">
        <v>60.17</v>
      </c>
      <c r="BZ7" s="38">
        <v>65.569999999999993</v>
      </c>
      <c r="CA7" s="38">
        <v>100.04</v>
      </c>
      <c r="CB7" s="38">
        <v>339.61</v>
      </c>
      <c r="CC7" s="38">
        <v>411.17</v>
      </c>
      <c r="CD7" s="38">
        <v>422.69</v>
      </c>
      <c r="CE7" s="38">
        <v>438.81</v>
      </c>
      <c r="CF7" s="38">
        <v>162.34</v>
      </c>
      <c r="CG7" s="38">
        <v>279.91000000000003</v>
      </c>
      <c r="CH7" s="38">
        <v>284.52999999999997</v>
      </c>
      <c r="CI7" s="38">
        <v>276.26</v>
      </c>
      <c r="CJ7" s="38">
        <v>281.52999999999997</v>
      </c>
      <c r="CK7" s="38">
        <v>263.04000000000002</v>
      </c>
      <c r="CL7" s="38">
        <v>137.82</v>
      </c>
      <c r="CM7" s="38">
        <v>44.84</v>
      </c>
      <c r="CN7" s="38">
        <v>46.8</v>
      </c>
      <c r="CO7" s="38">
        <v>49.47</v>
      </c>
      <c r="CP7" s="38">
        <v>50.95</v>
      </c>
      <c r="CQ7" s="38">
        <v>53.18</v>
      </c>
      <c r="CR7" s="38">
        <v>40.07</v>
      </c>
      <c r="CS7" s="38">
        <v>39.92</v>
      </c>
      <c r="CT7" s="38">
        <v>41.63</v>
      </c>
      <c r="CU7" s="38">
        <v>44.89</v>
      </c>
      <c r="CV7" s="38">
        <v>40.75</v>
      </c>
      <c r="CW7" s="38">
        <v>60.09</v>
      </c>
      <c r="CX7" s="38">
        <v>67.099999999999994</v>
      </c>
      <c r="CY7" s="38">
        <v>68.209999999999994</v>
      </c>
      <c r="CZ7" s="38">
        <v>69.180000000000007</v>
      </c>
      <c r="DA7" s="38">
        <v>71.5</v>
      </c>
      <c r="DB7" s="38">
        <v>70.14</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118</v>
      </c>
      <c r="C9" s="40" t="s">
        <v>119</v>
      </c>
      <c r="D9" s="40" t="s">
        <v>120</v>
      </c>
      <c r="E9" s="40" t="s">
        <v>121</v>
      </c>
      <c r="F9" s="40" t="s">
        <v>122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61</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2018-02-27T02:09:57Z</cp:lastPrinted>
  <dcterms:created xsi:type="dcterms:W3CDTF">2017-12-25T02:13:05Z</dcterms:created>
  <dcterms:modified xsi:type="dcterms:W3CDTF">2018-02-27T02:10:05Z</dcterms:modified>
  <cp:category/>
</cp:coreProperties>
</file>