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C35" i="10"/>
  <c r="BW34" i="10"/>
  <c r="CO34" i="10" s="1"/>
  <c r="CO35" i="10" s="1"/>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<sst xmlns="http://schemas.openxmlformats.org/spreadsheetml/2006/main" count="1079" uniqueCount="609">
  <si>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</si>
  <si>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</si>
  <si>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</si>
  <si>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</si>
  <si>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</si>
  <si>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</si>
  <si>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</si>
  <si>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</si>
  <si>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</si>
  <si>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</si>
  <si>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</si>
  <si>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</si>
  <si>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</si>
  <si>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</si>
  <si>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</si>
  <si>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</si>
  <si>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</si>
  <si>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</si>
  <si>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</si>
  <si>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</si>
  <si>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</si>
  <si>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</si>
  <si>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</si>
  <si>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</si>
  <si>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</si>
  <si>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</si>
  <si>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</si>
  <si>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</si>
  <si>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</si>
  <si>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</si>
  <si>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</si>
  <si>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</si>
  <si>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</si>
  <si>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</si>
  <si>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</si>
  <si>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</si>
  <si>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</si>
  <si>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</si>
  <si>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</si>
  <si>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</si>
  <si>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</si>
  <si>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</si>
  <si>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</si>
  <si>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</si>
  <si>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</si>
  <si>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</si>
  <si>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</si>
  <si>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</si>
  <si>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</si>
  <si>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</si>
  <si>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</si>
  <si>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</si>
  <si>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</si>
  <si>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</si>
  <si>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</si>
  <si>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</si>
  <si>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</si>
  <si>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</si>
  <si>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</si>
  <si>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</si>
  <si>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</si>
  <si>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</si>
  <si>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</si>
  <si>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</si>
  <si>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</si>
  <si>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</si>
  <si>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</si>
  <si>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</si>
  <si>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</si>
  <si>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</si>
  <si>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</si>
  <si>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</si>
  <si>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</si>
  <si>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</si>
  <si>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</si>
  <si>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</si>
  <si>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</si>
  <si>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</si>
  <si>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</si>
  <si>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</si>
  <si>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</si>
  <si>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</si>
  <si>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</si>
  <si>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</si>
  <si>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</si>
  <si>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</si>
  <si>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</si>
  <si>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</si>
  <si>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</si>
  <si>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</si>
  <si>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</si>
  <si>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</si>
  <si>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</si>
  <si>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小城市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</si>
  <si>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</si>
  <si>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</si>
  <si>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</si>
  <si>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</si>
  <si>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</si>
  <si>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</si>
  <si>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</si>
  <si>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</si>
  <si>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</si>
  <si>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</si>
  <si>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</si>
  <si>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</si>
  <si>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</si>
  <si>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</si>
  <si>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</si>
  <si>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</si>
  <si>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</si>
  <si>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</si>
  <si>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</si>
  <si>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</si>
  <si>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</si>
  <si>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</si>
  <si>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</si>
  <si>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</si>
  <si>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</si>
  <si>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</si>
  <si>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</si>
  <si>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</si>
  <si>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</si>
  <si>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</si>
  <si>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</si>
  <si>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</si>
  <si>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</si>
  <si>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</si>
  <si>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</si>
  <si>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</si>
  <si>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</si>
  <si>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</si>
  <si>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</si>
  <si>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</si>
  <si>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</si>
  <si>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</si>
  <si>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</si>
  <si>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</si>
  <si>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</si>
  <si>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</si>
  <si>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</si>
  <si>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</si>
  <si>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</si>
  <si>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</si>
  <si>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</si>
  <si>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</si>
  <si>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</si>
  <si>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</si>
  <si>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</si>
  <si>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</si>
  <si>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</si>
  <si>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</si>
  <si>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</si>
  <si>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</si>
  <si>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</si>
  <si>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</si>
  <si>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</si>
  <si>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</si>
  <si>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</si>
  <si>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</si>
  <si>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</si>
  <si>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</si>
  <si>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</si>
  <si>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</si>
  <si>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</si>
  <si>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</si>
  <si>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</si>
  <si>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</si>
  <si>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</si>
  <si>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</si>
  <si>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</si>
  <si>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</si>
  <si>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</si>
  <si>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</si>
  <si>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</si>
  <si>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</si>
  <si>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</si>
  <si>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</si>
  <si>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</si>
  <si>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</si>
  <si>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</si>
  <si>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</si>
  <si>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</si>
  <si>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</si>
  <si>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</si>
  <si>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</si>
  <si>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</si>
  <si>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</si>
  <si>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</si>
  <si>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</si>
  <si>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</si>
  <si>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</si>
  <si>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</si>
  <si>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</si>
  <si>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</si>
  <si>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</si>
  <si>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</si>
  <si>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</si>
  <si>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</si>
  <si>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</si>
  <si>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</si>
  <si>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</si>
  <si>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</si>
  <si>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</si>
  <si>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</si>
  <si>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</si>
  <si>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</si>
  <si>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佐賀県小城市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</si>
  <si>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</si>
  <si>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</si>
  <si>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</si>
  <si>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</si>
  <si>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</si>
  <si>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</si>
  <si>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</si>
  <si>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</si>
  <si>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</si>
  <si>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</si>
  <si>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</si>
  <si>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</si>
  <si>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</si>
  <si>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</si>
  <si>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</si>
  <si>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</si>
  <si>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</si>
  <si>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</si>
  <si>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</si>
  <si>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</si>
  <si>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</si>
  <si>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</si>
  <si>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</si>
  <si>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</si>
  <si>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</si>
  <si>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</si>
  <si>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</si>
  <si>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</si>
  <si>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</si>
  <si>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</si>
  <si>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</si>
  <si>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</si>
  <si>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</si>
  <si>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</si>
  <si>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</si>
  <si>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</si>
  <si>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</si>
  <si>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</si>
  <si>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</si>
  <si>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</si>
  <si>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</si>
  <si>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</si>
  <si>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</si>
  <si>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</si>
  <si>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</si>
  <si>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</si>
  <si>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</si>
  <si>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</si>
  <si>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</si>
  <si>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</si>
  <si>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</si>
  <si>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</si>
  <si>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</si>
  <si>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</si>
  <si>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</si>
  <si>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</si>
  <si>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</si>
  <si>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</si>
  <si>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</si>
  <si>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</si>
  <si>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</si>
  <si>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</si>
  <si>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</si>
  <si>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</si>
  <si>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</si>
  <si>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</si>
  <si>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</si>
  <si>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</si>
  <si>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</si>
  <si>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</si>
  <si>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</si>
  <si>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</si>
  <si>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</si>
  <si>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</si>
  <si>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</si>
  <si>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</si>
  <si>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</si>
  <si>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</si>
  <si>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</si>
  <si>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</si>
  <si>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</si>
  <si>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</si>
  <si>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</si>
  <si>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</si>
  <si>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</si>
  <si>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</si>
  <si>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</si>
  <si>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</si>
  <si>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</si>
  <si>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</si>
  <si>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</si>
  <si>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</si>
  <si>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</si>
  <si>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</si>
  <si>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</si>
  <si>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</si>
  <si>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</si>
  <si>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</si>
  <si>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</si>
  <si>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</si>
  <si>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</si>
  <si>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</si>
  <si>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</si>
  <si>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</si>
  <si>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</si>
  <si>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</si>
  <si>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</si>
  <si>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</si>
  <si>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</si>
  <si>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</si>
  <si>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</si>
  <si>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</si>
  <si>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</si>
  <si>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</si>
  <si>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</si>
  <si>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</si>
  <si>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</si>
  <si>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</si>
  <si>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</si>
  <si>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</si>
  <si>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</si>
  <si>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</si>
  <si>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</si>
  <si>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</si>
  <si>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</si>
  <si>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</si>
  <si>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</si>
  <si>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</si>
  <si>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</si>
  <si>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</si>
  <si>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</si>
  <si>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</si>
  <si>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</si>
  <si>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</si>
  <si>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</si>
  <si>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</si>
  <si>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</si>
  <si>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</si>
  <si>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</si>
  <si>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</si>
  <si>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</si>
  <si>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</si>
  <si>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</si>
  <si>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</si>
  <si>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</si>
  <si>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</si>
  <si>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</si>
  <si>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</si>
  <si>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佐賀県小城市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</si>
  <si>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</si>
  <si>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</si>
  <si>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</si>
  <si>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</si>
  <si>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</si>
  <si>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</si>
  <si>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</si>
  <si>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</si>
  <si>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</si>
  <si>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</si>
  <si>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</si>
  <si>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</si>
  <si>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</si>
  <si>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</si>
  <si>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</si>
  <si>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</si>
  <si>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</si>
  <si>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</si>
  <si>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</si>
  <si>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</si>
  <si>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</si>
  <si>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</si>
  <si>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</si>
  <si>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</si>
  <si>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</si>
  <si>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</si>
  <si>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</si>
  <si>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</si>
  <si>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</si>
  <si>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</si>
  <si>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</si>
  <si>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</si>
  <si>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</si>
  <si>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</si>
  <si>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</si>
  <si>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</si>
  <si>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</si>
  <si>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</si>
  <si>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</si>
  <si>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</si>
  <si>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</si>
  <si>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</si>
  <si>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</si>
  <si>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</si>
  <si>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</si>
  <si>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</si>
  <si>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</si>
  <si>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</si>
  <si>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</si>
  <si>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</si>
  <si>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</si>
  <si>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</si>
  <si>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</si>
  <si>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</si>
  <si>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</si>
  <si>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</si>
  <si>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</si>
  <si>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</si>
  <si>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</si>
  <si>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</si>
  <si>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</si>
  <si>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</si>
  <si>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</si>
  <si>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</si>
  <si>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</si>
  <si>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</si>
  <si>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</si>
  <si>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</si>
  <si>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</si>
  <si>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</si>
  <si>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</si>
  <si>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</si>
  <si>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</si>
  <si>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</si>
  <si>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</si>
  <si>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</si>
  <si>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</si>
  <si>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</si>
  <si>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</si>
  <si>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</si>
  <si>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</si>
  <si>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</si>
  <si>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</si>
  <si>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</si>
  <si>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</si>
  <si>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</si>
  <si>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</si>
  <si>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</si>
  <si>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</si>
  <si>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</si>
  <si>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</si>
  <si>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</si>
  <si>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</si>
  <si>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</si>
  <si>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</si>
  <si>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</si>
  <si>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</si>
  <si>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</si>
  <si>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</si>
  <si>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</si>
  <si>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</si>
  <si>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</si>
  <si>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</si>
  <si>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</si>
  <si>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</si>
  <si>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</si>
  <si>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</si>
  <si>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</si>
  <si>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</si>
  <si>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</si>
  <si>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</si>
  <si>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</si>
  <si>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</si>
  <si>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</si>
  <si>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</si>
  <si>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</si>
  <si>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</si>
  <si>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</si>
  <si>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</si>
  <si>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</si>
  <si>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</si>
  <si>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</si>
  <si>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</si>
  <si>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</si>
  <si>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</si>
  <si>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</si>
  <si>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</si>
  <si>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</si>
  <si>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</si>
  <si>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</si>
  <si>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</si>
  <si>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</si>
  <si>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</si>
  <si>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</si>
  <si>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</si>
  <si>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</si>
  <si>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</si>
  <si>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</si>
  <si>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</si>
  <si>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</si>
  <si>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</si>
  <si>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</si>
  <si>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</si>
  <si>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</si>
  <si>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</si>
  <si>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</si>
  <si>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</si>
  <si>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</si>
  <si>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</si>
  <si>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</si>
  <si>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</si>
  <si>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</si>
  <si>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</si>
  <si>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</si>
  <si>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</si>
  <si>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</si>
  <si>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</si>
  <si>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</si>
  <si>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</si>
  <si>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</si>
  <si>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</si>
  <si>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</si>
  <si>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</si>
  <si>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</si>
  <si>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</si>
  <si>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</si>
  <si>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</si>
  <si>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</si>
  <si>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</si>
  <si>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</si>
  <si>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</si>
  <si>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</si>
  <si>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</si>
  <si>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</si>
  <si>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</si>
  <si>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</si>
  <si>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</si>
  <si>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</si>
  <si>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</si>
  <si>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</si>
  <si>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</si>
  <si>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</si>
  <si>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</si>
  <si>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</si>
  <si>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</si>
  <si>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</si>
  <si>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</si>
  <si>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</si>
  <si>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</si>
  <si>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</si>
  <si>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</si>
  <si>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</si>
  <si>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</si>
  <si>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</si>
  <si>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</si>
  <si>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</si>
  <si>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</si>
  <si>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</si>
  <si>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</si>
  <si>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</si>
  <si>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</si>
  <si>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</si>
  <si>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</si>
  <si>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</si>
  <si>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</si>
  <si>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</si>
  <si>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3.42</t>
  </si>
  <si>
    <t>病院事業会計</t>
  </si>
  <si>
    <t>水道事業会計</t>
  </si>
  <si>
    <t>一般会計</t>
  </si>
  <si>
    <t>下水道特別会計</t>
  </si>
  <si>
    <t>国民健康保険特別会計</t>
  </si>
  <si>
    <t>▲ 2.95</t>
  </si>
  <si>
    <t>▲ 3.62</t>
  </si>
  <si>
    <t>▲ 3.05</t>
  </si>
  <si>
    <t>▲ 0.63</t>
  </si>
  <si>
    <t>後期高齢者医療特別会計</t>
  </si>
  <si>
    <t>簡易水道特別会計</t>
  </si>
  <si>
    <t>授産場特別会計</t>
  </si>
  <si>
    <t>その他会計（赤字）</t>
  </si>
  <si>
    <t>その他会計（黒字）</t>
  </si>
  <si>
    <t>-</t>
    <phoneticPr fontId="2"/>
  </si>
  <si>
    <t>牛津街づくり</t>
    <rPh sb="0" eb="2">
      <t>ウシヅ</t>
    </rPh>
    <rPh sb="2" eb="3">
      <t>マチ</t>
    </rPh>
    <phoneticPr fontId="2"/>
  </si>
  <si>
    <t>小城市体育協会</t>
    <rPh sb="0" eb="3">
      <t>オギシ</t>
    </rPh>
    <rPh sb="3" eb="5">
      <t>タイイク</t>
    </rPh>
    <rPh sb="5" eb="7">
      <t>キョウカイ</t>
    </rPh>
    <phoneticPr fontId="2"/>
  </si>
  <si>
    <t>-</t>
    <phoneticPr fontId="2"/>
  </si>
  <si>
    <t>▲3</t>
    <phoneticPr fontId="2"/>
  </si>
  <si>
    <t>天山地区共同衛生処理場組合</t>
    <rPh sb="0" eb="2">
      <t>テンザン</t>
    </rPh>
    <rPh sb="2" eb="4">
      <t>チク</t>
    </rPh>
    <rPh sb="4" eb="6">
      <t>キョウドウ</t>
    </rPh>
    <rPh sb="6" eb="8">
      <t>エイセイ</t>
    </rPh>
    <rPh sb="8" eb="11">
      <t>ショリジョウ</t>
    </rPh>
    <rPh sb="11" eb="13">
      <t>クミアイ</t>
    </rPh>
    <phoneticPr fontId="2"/>
  </si>
  <si>
    <t>天山地区共同斎場組合</t>
    <rPh sb="0" eb="2">
      <t>テンザン</t>
    </rPh>
    <rPh sb="2" eb="4">
      <t>チク</t>
    </rPh>
    <rPh sb="4" eb="6">
      <t>キョウドウ</t>
    </rPh>
    <rPh sb="6" eb="8">
      <t>サイジョウ</t>
    </rPh>
    <rPh sb="8" eb="10">
      <t>クミアイ</t>
    </rPh>
    <phoneticPr fontId="2"/>
  </si>
  <si>
    <t>佐賀中部広域連合</t>
    <rPh sb="0" eb="2">
      <t>サガ</t>
    </rPh>
    <rPh sb="2" eb="4">
      <t>チュウブ</t>
    </rPh>
    <rPh sb="4" eb="6">
      <t>コウイキ</t>
    </rPh>
    <rPh sb="6" eb="8">
      <t>レンゴウ</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</si>
  <si>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</si>
  <si>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佐賀県市町総合事務組合</t>
    <rPh sb="0" eb="3">
      <t>サガケン</t>
    </rPh>
    <rPh sb="3" eb="4">
      <t>シ</t>
    </rPh>
    <rPh sb="4" eb="5">
      <t>マチ</t>
    </rPh>
    <rPh sb="5" eb="7">
      <t>ソウゴウ</t>
    </rPh>
    <rPh sb="7" eb="9">
      <t>ジム</t>
    </rPh>
    <rPh sb="9" eb="11">
      <t>クミアイ</t>
    </rPh>
    <phoneticPr fontId="2"/>
  </si>
  <si>
    <t>天山地区共同環境組合</t>
    <rPh sb="0" eb="2">
      <t>テンザン</t>
    </rPh>
    <rPh sb="2" eb="4">
      <t>チク</t>
    </rPh>
    <rPh sb="4" eb="6">
      <t>キョウドウ</t>
    </rPh>
    <rPh sb="6" eb="8">
      <t>カンキョウ</t>
    </rPh>
    <rPh sb="8" eb="10">
      <t>クミアイ</t>
    </rPh>
    <phoneticPr fontId="2"/>
  </si>
  <si>
    <t>西佐賀水道企業団</t>
    <rPh sb="0" eb="1">
      <t>ニシ</t>
    </rPh>
    <rPh sb="1" eb="3">
      <t>サガ</t>
    </rPh>
    <rPh sb="3" eb="5">
      <t>スイドウ</t>
    </rPh>
    <rPh sb="5" eb="7">
      <t>キギョウ</t>
    </rPh>
    <rPh sb="7" eb="8">
      <t>ダン</t>
    </rPh>
    <phoneticPr fontId="2"/>
  </si>
  <si>
    <t>佐賀西部広域水道企業団</t>
    <rPh sb="0" eb="2">
      <t>サガ</t>
    </rPh>
    <rPh sb="2" eb="4">
      <t>セイブ</t>
    </rPh>
    <rPh sb="4" eb="6">
      <t>コウイキ</t>
    </rPh>
    <rPh sb="6" eb="8">
      <t>スイドウ</t>
    </rPh>
    <rPh sb="8" eb="10">
      <t>キギョウ</t>
    </rPh>
    <rPh sb="10" eb="11">
      <t>ダン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</si>
  <si>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</si>
  <si>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</si>
  <si>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</si>
  <si>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</si>
  <si>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</si>
  <si>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</si>
  <si>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</si>
  <si>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償還額等に充当可能財源が将来負担額を上回っているため、当該比率は算定されていない。有形固定資産減価償却率についても、類似団体平均よりも低い値である。今後、施設の老朽化が進み、更新費用等も増えることが予想されるため、公共施設等総合管理計画に基づき、全体保有量の削減、更新費用等の縮減に努め、将来負担比率になるべく影響が出ないよう取り組んでいきたい。</t>
    <rPh sb="9" eb="12">
      <t>チホウサイ</t>
    </rPh>
    <rPh sb="13" eb="15">
      <t>ショウカン</t>
    </rPh>
    <rPh sb="15" eb="16">
      <t>ガク</t>
    </rPh>
    <rPh sb="16" eb="17">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</si>
  <si>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</si>
  <si>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</si>
  <si>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</si>
  <si>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</si>
  <si>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</si>
  <si>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</si>
  <si>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地方債の償還額等に充当可能財源が将来負担額を上回っているため、当該比率は算定されていない。充当可能財源として各種基金が１73億円程度あるが、そのうち鉱害復旧施設維持管理基金の残高が75億円程度あり、充当可能財源を押し上げている要因となっている。　
　実質公債費比率は、平成25年度以降毎年繰上償還を行ってきた結果、ここ数年下がってきている。今後も施設整備等を予定しており、市債発行額が増加する可能性があることから、引き続き繰上償還の実施や償還額の平準化に努めていく。</t>
    <rPh sb="9" eb="12">
      <t>チホウサイ</t>
    </rPh>
    <rPh sb="13" eb="15">
      <t>ショウカン</t>
    </rPh>
    <rPh sb="15" eb="16">
      <t>ガク</t>
    </rPh>
    <rPh sb="16" eb="17">
      <t>トウ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</si>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</sst>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66954</c:v>
                </c:pt>
                <c:pt idx="4">
                  <c:v>72656</c:v>
                </c:pt>
              </c:numCache>
            </c:numRef>
          </c:val>
          <c:smooth val="0"/>
          <c:extLst xmlns:c16r2="http://schemas.microsoft.com/office/drawing/2015/06/chart">
            <c:ext xmlns:c16="http://schemas.microsoft.com/office/drawing/2014/chart" uri="{C3380CC4-5D6E-409C-BE32-E72D297353CC}">
              <c16:uniqueId val="{00000000-75D6-4212-930B-25A3831ACD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93609</c:v>
                </c:pt>
                <c:pt idx="1">
                  <c:v>61590</c:v>
                </c:pt>
                <c:pt idx="2">
                  <c:v>83407</c:v>
                </c:pt>
                <c:pt idx="3">
                  <c:v>47887</c:v>
                </c:pt>
                <c:pt idx="4">
                  <c:v>88866</c:v>
                </c:pt>
              </c:numCache>
            </c:numRef>
          </c:val>
          <c:smooth val="0"/>
          <c:extLst xmlns:c16r2="http://schemas.microsoft.com/office/drawing/2015/06/chart">
            <c:ext xmlns:c16="http://schemas.microsoft.com/office/drawing/2014/chart" uri="{C3380CC4-5D6E-409C-BE32-E72D297353CC}">
              <c16:uniqueId val="{00000001-75D6-4212-930B-25A3831ACD44}"/>
            </c:ext>
          </c:extLst>
        </c:ser>
        <c:dLbls>
          <c:showLegendKey val="0"/>
          <c:showVal val="0"/>
          <c:showCatName val="0"/>
          <c:showSerName val="0"/>
          <c:showPercent val="0"/>
          <c:showBubbleSize val="0"/>
        </c:dLbls>
        <c:marker val="1"/>
        <c:smooth val="0"/>
        <c:axId val="176014464"/>
        <c:axId val="176016384"/>
      </c:lineChart>
      <c:catAx>
        <c:axId val="176014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016384"/>
        <c:crosses val="autoZero"/>
        <c:auto val="1"/>
        <c:lblAlgn val="ctr"/>
        <c:lblOffset val="100"/>
        <c:tickLblSkip val="1"/>
        <c:tickMarkSkip val="1"/>
        <c:noMultiLvlLbl val="0"/>
      </c:catAx>
      <c:valAx>
        <c:axId val="1760163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014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2.23</c:v>
                </c:pt>
                <c:pt idx="1">
                  <c:v>1.5</c:v>
                </c:pt>
                <c:pt idx="2">
                  <c:v>3.63</c:v>
                </c:pt>
                <c:pt idx="3">
                  <c:v>3.62</c:v>
                </c:pt>
                <c:pt idx="4">
                  <c:v>2.7</c:v>
                </c:pt>
              </c:numCache>
            </c:numRef>
          </c:val>
          <c:extLst xmlns:c16r2="http://schemas.microsoft.com/office/drawing/2015/06/chart">
            <c:ext xmlns:c16="http://schemas.microsoft.com/office/drawing/2014/chart" uri="{C3380CC4-5D6E-409C-BE32-E72D297353CC}">
              <c16:uniqueId val="{00000000-E5BE-4788-A09D-58DB278CA7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14.4</c:v>
                </c:pt>
                <c:pt idx="1">
                  <c:v>14.17</c:v>
                </c:pt>
                <c:pt idx="2">
                  <c:v>14.08</c:v>
                </c:pt>
                <c:pt idx="3">
                  <c:v>14.09</c:v>
                </c:pt>
                <c:pt idx="4">
                  <c:v>14.41</c:v>
                </c:pt>
              </c:numCache>
            </c:numRef>
          </c:val>
          <c:extLst xmlns:c16r2="http://schemas.microsoft.com/office/drawing/2015/06/chart">
            <c:ext xmlns:c16="http://schemas.microsoft.com/office/drawing/2014/chart" uri="{C3380CC4-5D6E-409C-BE32-E72D297353CC}">
              <c16:uniqueId val="{00000001-E5BE-4788-A09D-58DB278CA7A4}"/>
            </c:ext>
          </c:extLst>
        </c:ser>
        <c:dLbls>
          <c:showLegendKey val="0"/>
          <c:showVal val="0"/>
          <c:showCatName val="0"/>
          <c:showSerName val="0"/>
          <c:showPercent val="0"/>
          <c:showBubbleSize val="0"/>
        </c:dLbls>
        <c:gapWidth val="250"/>
        <c:overlap val="100"/>
        <c:axId val="189473920"/>
        <c:axId val="18947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-3.42</c:v>
                </c:pt>
                <c:pt idx="1">
                  <c:v>1.04</c:v>
                </c:pt>
                <c:pt idx="2">
                  <c:v>5.29</c:v>
                </c:pt>
                <c:pt idx="3">
                  <c:v>2.85</c:v>
                </c:pt>
                <c:pt idx="4">
                  <c:v>1.58</c:v>
                </c:pt>
              </c:numCache>
            </c:numRef>
          </c:val>
          <c:smooth val="0"/>
          <c:extLst xmlns:c16r2="http://schemas.microsoft.com/office/drawing/2015/06/chart">
            <c:ext xmlns:c16="http://schemas.microsoft.com/office/drawing/2014/chart" uri="{C3380CC4-5D6E-409C-BE32-E72D297353CC}">
              <c16:uniqueId val="{00000002-E5BE-4788-A09D-58DB278CA7A4}"/>
            </c:ext>
          </c:extLst>
        </c:ser>
        <c:dLbls>
          <c:showLegendKey val="0"/>
          <c:showVal val="0"/>
          <c:showCatName val="0"/>
          <c:showSerName val="0"/>
          <c:showPercent val="0"/>
          <c:showBubbleSize val="0"/>
        </c:dLbls>
        <c:marker val="1"/>
        <c:smooth val="0"/>
        <c:axId val="189473920"/>
        <c:axId val="189475840"/>
      </c:lineChart>
      <c:catAx>
        <c:axId val="18947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475840"/>
        <c:crosses val="autoZero"/>
        <c:auto val="1"/>
        <c:lblAlgn val="ctr"/>
        <c:lblOffset val="100"/>
        <c:tickLblSkip val="1"/>
        <c:tickMarkSkip val="1"/>
        <c:noMultiLvlLbl val="0"/>
      </c:catAx>
      <c:valAx>
        <c:axId val="18947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7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28E-426E-BCCA-F6DF0F314A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28E-426E-BCCA-F6DF0F314AFC}"/>
            </c:ext>
          </c:extLst>
        </c:ser>
        <c:ser>
          <c:idx val="2"/>
          <c:order val="2"/>
          <c:tx>
            <c:strRef>
              <c:f>データシート!$A$29</c:f>
              <c:strCache>
                <c:ptCount val="1"/>
                <c:pt idx="0">
                  <c:v>授産場特別会計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28E-426E-BCCA-F6DF0F314AF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D28E-426E-BCCA-F6DF0F314AF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D28E-426E-BCCA-F6DF0F314AF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2.95</c:v>
                </c:pt>
                <c:pt idx="1">
                  <c:v>#N/A</c:v>
                </c:pt>
                <c:pt idx="2">
                  <c:v>3.62</c:v>
                </c:pt>
                <c:pt idx="3">
                  <c:v>#N/A</c:v>
                </c:pt>
                <c:pt idx="4">
                  <c:v>3.05</c:v>
                </c:pt>
                <c:pt idx="5">
                  <c:v>#N/A</c:v>
                </c:pt>
                <c:pt idx="6">
                  <c:v>0.63</c:v>
                </c:pt>
                <c:pt idx="7">
                  <c:v>#N/A</c:v>
                </c:pt>
                <c:pt idx="8">
                  <c:v>#N/A</c:v>
                </c:pt>
                <c:pt idx="9">
                  <c:v>0.15</c:v>
                </c:pt>
              </c:numCache>
            </c:numRef>
          </c:val>
          <c:extLst xmlns:c16r2="http://schemas.microsoft.com/office/drawing/2015/06/chart">
            <c:ext xmlns:c16="http://schemas.microsoft.com/office/drawing/2014/chart" uri="{C3380CC4-5D6E-409C-BE32-E72D297353CC}">
              <c16:uniqueId val="{00000005-D28E-426E-BCCA-F6DF0F314AF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0.74</c:v>
                </c:pt>
                <c:pt idx="2">
                  <c:v>#N/A</c:v>
                </c:pt>
                <c:pt idx="3">
                  <c:v>0.63</c:v>
                </c:pt>
                <c:pt idx="4">
                  <c:v>#N/A</c:v>
                </c:pt>
                <c:pt idx="5">
                  <c:v>0.48</c:v>
                </c:pt>
                <c:pt idx="6">
                  <c:v>#N/A</c:v>
                </c:pt>
                <c:pt idx="7">
                  <c:v>0.5</c:v>
                </c:pt>
                <c:pt idx="8">
                  <c:v>#N/A</c:v>
                </c:pt>
                <c:pt idx="9">
                  <c:v>0.56999999999999995</c:v>
                </c:pt>
              </c:numCache>
            </c:numRef>
          </c:val>
          <c:extLst xmlns:c16r2="http://schemas.microsoft.com/office/drawing/2015/06/chart">
            <c:ext xmlns:c16="http://schemas.microsoft.com/office/drawing/2014/chart" uri="{C3380CC4-5D6E-409C-BE32-E72D297353CC}">
              <c16:uniqueId val="{00000006-D28E-426E-BCCA-F6DF0F314AF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2.2200000000000002</c:v>
                </c:pt>
                <c:pt idx="2">
                  <c:v>#N/A</c:v>
                </c:pt>
                <c:pt idx="3">
                  <c:v>1.49</c:v>
                </c:pt>
                <c:pt idx="4">
                  <c:v>#N/A</c:v>
                </c:pt>
                <c:pt idx="5">
                  <c:v>3.61</c:v>
                </c:pt>
                <c:pt idx="6">
                  <c:v>#N/A</c:v>
                </c:pt>
                <c:pt idx="7">
                  <c:v>3.61</c:v>
                </c:pt>
                <c:pt idx="8">
                  <c:v>#N/A</c:v>
                </c:pt>
                <c:pt idx="9">
                  <c:v>2.7</c:v>
                </c:pt>
              </c:numCache>
            </c:numRef>
          </c:val>
          <c:extLst xmlns:c16r2="http://schemas.microsoft.com/office/drawing/2015/06/chart">
            <c:ext xmlns:c16="http://schemas.microsoft.com/office/drawing/2014/chart" uri="{C3380CC4-5D6E-409C-BE32-E72D297353CC}">
              <c16:uniqueId val="{00000007-D28E-426E-BCCA-F6DF0F314AF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3.69</c:v>
                </c:pt>
                <c:pt idx="2">
                  <c:v>#N/A</c:v>
                </c:pt>
                <c:pt idx="3">
                  <c:v>3.91</c:v>
                </c:pt>
                <c:pt idx="4">
                  <c:v>#N/A</c:v>
                </c:pt>
                <c:pt idx="5">
                  <c:v>3.39</c:v>
                </c:pt>
                <c:pt idx="6">
                  <c:v>#N/A</c:v>
                </c:pt>
                <c:pt idx="7">
                  <c:v>5.31</c:v>
                </c:pt>
                <c:pt idx="8">
                  <c:v>#N/A</c:v>
                </c:pt>
                <c:pt idx="9">
                  <c:v>8.26</c:v>
                </c:pt>
              </c:numCache>
            </c:numRef>
          </c:val>
          <c:extLst xmlns:c16r2="http://schemas.microsoft.com/office/drawing/2015/06/chart">
            <c:ext xmlns:c16="http://schemas.microsoft.com/office/drawing/2014/chart" uri="{C3380CC4-5D6E-409C-BE32-E72D297353CC}">
              <c16:uniqueId val="{00000008-D28E-426E-BCCA-F6DF0F314AF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12.87</c:v>
                </c:pt>
                <c:pt idx="2">
                  <c:v>#N/A</c:v>
                </c:pt>
                <c:pt idx="3">
                  <c:v>12.75</c:v>
                </c:pt>
                <c:pt idx="4">
                  <c:v>#N/A</c:v>
                </c:pt>
                <c:pt idx="5">
                  <c:v>13.03</c:v>
                </c:pt>
                <c:pt idx="6">
                  <c:v>#N/A</c:v>
                </c:pt>
                <c:pt idx="7">
                  <c:v>12.87</c:v>
                </c:pt>
                <c:pt idx="8">
                  <c:v>#N/A</c:v>
                </c:pt>
                <c:pt idx="9">
                  <c:v>13.26</c:v>
                </c:pt>
              </c:numCache>
            </c:numRef>
          </c:val>
          <c:extLst xmlns:c16r2="http://schemas.microsoft.com/office/drawing/2015/06/chart">
            <c:ext xmlns:c16="http://schemas.microsoft.com/office/drawing/2014/chart" uri="{C3380CC4-5D6E-409C-BE32-E72D297353CC}">
              <c16:uniqueId val="{00000009-D28E-426E-BCCA-F6DF0F314AFC}"/>
            </c:ext>
          </c:extLst>
        </c:ser>
        <c:dLbls>
          <c:showLegendKey val="0"/>
          <c:showVal val="0"/>
          <c:showCatName val="0"/>
          <c:showSerName val="0"/>
          <c:showPercent val="0"/>
          <c:showBubbleSize val="0"/>
        </c:dLbls>
        <c:gapWidth val="150"/>
        <c:overlap val="100"/>
        <c:axId val="189262848"/>
        <c:axId val="188748544"/>
      </c:barChart>
      <c:catAx>
        <c:axId val="18926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748544"/>
        <c:crosses val="autoZero"/>
        <c:auto val="1"/>
        <c:lblAlgn val="ctr"/>
        <c:lblOffset val="100"/>
        <c:tickLblSkip val="1"/>
        <c:tickMarkSkip val="1"/>
        <c:noMultiLvlLbl val="0"/>
      </c:catAx>
      <c:valAx>
        <c:axId val="18874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62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2214</c:v>
                </c:pt>
                <c:pt idx="5">
                  <c:v>2583</c:v>
                </c:pt>
                <c:pt idx="8">
                  <c:v>2624</c:v>
                </c:pt>
                <c:pt idx="11">
                  <c:v>2673</c:v>
                </c:pt>
                <c:pt idx="14">
                  <c:v>2392</c:v>
                </c:pt>
              </c:numCache>
            </c:numRef>
          </c:val>
          <c:extLst xmlns:c16r2="http://schemas.microsoft.com/office/drawing/2015/06/chart">
            <c:ext xmlns:c16="http://schemas.microsoft.com/office/drawing/2014/chart" uri="{C3380CC4-5D6E-409C-BE32-E72D297353CC}">
              <c16:uniqueId val="{00000000-C1F1-4F63-B9B8-B98E8764AF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F1-4F63-B9B8-B98E8764AF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11</c:v>
                </c:pt>
                <c:pt idx="6">
                  <c:v>9</c:v>
                </c:pt>
                <c:pt idx="9">
                  <c:v>8</c:v>
                </c:pt>
                <c:pt idx="12">
                  <c:v>7</c:v>
                </c:pt>
              </c:numCache>
            </c:numRef>
          </c:val>
          <c:extLst xmlns:c16r2="http://schemas.microsoft.com/office/drawing/2015/06/chart">
            <c:ext xmlns:c16="http://schemas.microsoft.com/office/drawing/2014/chart" uri="{C3380CC4-5D6E-409C-BE32-E72D297353CC}">
              <c16:uniqueId val="{00000002-C1F1-4F63-B9B8-B98E8764AF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c:v>
                </c:pt>
                <c:pt idx="3">
                  <c:v>72</c:v>
                </c:pt>
                <c:pt idx="6">
                  <c:v>81</c:v>
                </c:pt>
                <c:pt idx="9">
                  <c:v>91</c:v>
                </c:pt>
                <c:pt idx="12">
                  <c:v>92</c:v>
                </c:pt>
              </c:numCache>
            </c:numRef>
          </c:val>
          <c:extLst xmlns:c16r2="http://schemas.microsoft.com/office/drawing/2015/06/chart">
            <c:ext xmlns:c16="http://schemas.microsoft.com/office/drawing/2014/chart" uri="{C3380CC4-5D6E-409C-BE32-E72D297353CC}">
              <c16:uniqueId val="{00000003-C1F1-4F63-B9B8-B98E8764AF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487</c:v>
                </c:pt>
                <c:pt idx="3">
                  <c:v>502</c:v>
                </c:pt>
                <c:pt idx="6">
                  <c:v>520</c:v>
                </c:pt>
                <c:pt idx="9">
                  <c:v>552</c:v>
                </c:pt>
                <c:pt idx="12">
                  <c:v>675</c:v>
                </c:pt>
              </c:numCache>
            </c:numRef>
          </c:val>
          <c:extLst xmlns:c16r2="http://schemas.microsoft.com/office/drawing/2015/06/chart">
            <c:ext xmlns:c16="http://schemas.microsoft.com/office/drawing/2014/chart" uri="{C3380CC4-5D6E-409C-BE32-E72D297353CC}">
              <c16:uniqueId val="{00000004-C1F1-4F63-B9B8-B98E8764AF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F1-4F63-B9B8-B98E8764AF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1F1-4F63-B9B8-B98E8764AF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2471</c:v>
                </c:pt>
                <c:pt idx="3">
                  <c:v>2598</c:v>
                </c:pt>
                <c:pt idx="6">
                  <c:v>2560</c:v>
                </c:pt>
                <c:pt idx="9">
                  <c:v>2318</c:v>
                </c:pt>
                <c:pt idx="12">
                  <c:v>2153</c:v>
                </c:pt>
              </c:numCache>
            </c:numRef>
          </c:val>
          <c:extLst xmlns:c16r2="http://schemas.microsoft.com/office/drawing/2015/06/chart">
            <c:ext xmlns:c16="http://schemas.microsoft.com/office/drawing/2014/chart" uri="{C3380CC4-5D6E-409C-BE32-E72D297353CC}">
              <c16:uniqueId val="{00000007-C1F1-4F63-B9B8-B98E8764AFB3}"/>
            </c:ext>
          </c:extLst>
        </c:ser>
        <c:dLbls>
          <c:showLegendKey val="0"/>
          <c:showVal val="0"/>
          <c:showCatName val="0"/>
          <c:showSerName val="0"/>
          <c:showPercent val="0"/>
          <c:showBubbleSize val="0"/>
        </c:dLbls>
        <c:gapWidth val="100"/>
        <c:overlap val="100"/>
        <c:axId val="176068864"/>
        <c:axId val="176087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809</c:v>
                </c:pt>
                <c:pt idx="2">
                  <c:v>#N/A</c:v>
                </c:pt>
                <c:pt idx="3">
                  <c:v>#N/A</c:v>
                </c:pt>
                <c:pt idx="4">
                  <c:v>600</c:v>
                </c:pt>
                <c:pt idx="5">
                  <c:v>#N/A</c:v>
                </c:pt>
                <c:pt idx="6">
                  <c:v>#N/A</c:v>
                </c:pt>
                <c:pt idx="7">
                  <c:v>546</c:v>
                </c:pt>
                <c:pt idx="8">
                  <c:v>#N/A</c:v>
                </c:pt>
                <c:pt idx="9">
                  <c:v>#N/A</c:v>
                </c:pt>
                <c:pt idx="10">
                  <c:v>296</c:v>
                </c:pt>
                <c:pt idx="11">
                  <c:v>#N/A</c:v>
                </c:pt>
                <c:pt idx="12">
                  <c:v>#N/A</c:v>
                </c:pt>
                <c:pt idx="13">
                  <c:v>535</c:v>
                </c:pt>
                <c:pt idx="14">
                  <c:v>#N/A</c:v>
                </c:pt>
              </c:numCache>
            </c:numRef>
          </c:val>
          <c:smooth val="0"/>
          <c:extLst xmlns:c16r2="http://schemas.microsoft.com/office/drawing/2015/06/chart">
            <c:ext xmlns:c16="http://schemas.microsoft.com/office/drawing/2014/chart" uri="{C3380CC4-5D6E-409C-BE32-E72D297353CC}">
              <c16:uniqueId val="{00000008-C1F1-4F63-B9B8-B98E8764AFB3}"/>
            </c:ext>
          </c:extLst>
        </c:ser>
        <c:dLbls>
          <c:showLegendKey val="0"/>
          <c:showVal val="0"/>
          <c:showCatName val="0"/>
          <c:showSerName val="0"/>
          <c:showPercent val="0"/>
          <c:showBubbleSize val="0"/>
        </c:dLbls>
        <c:marker val="1"/>
        <c:smooth val="0"/>
        <c:axId val="176068864"/>
        <c:axId val="176087424"/>
      </c:lineChart>
      <c:catAx>
        <c:axId val="17606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087424"/>
        <c:crosses val="autoZero"/>
        <c:auto val="1"/>
        <c:lblAlgn val="ctr"/>
        <c:lblOffset val="100"/>
        <c:tickLblSkip val="1"/>
        <c:tickMarkSkip val="1"/>
        <c:noMultiLvlLbl val="0"/>
      </c:catAx>
      <c:valAx>
        <c:axId val="17608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06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22319</c:v>
                </c:pt>
                <c:pt idx="5">
                  <c:v>23198</c:v>
                </c:pt>
                <c:pt idx="8">
                  <c:v>22895</c:v>
                </c:pt>
                <c:pt idx="11">
                  <c:v>22806</c:v>
                </c:pt>
                <c:pt idx="14">
                  <c:v>21980</c:v>
                </c:pt>
              </c:numCache>
            </c:numRef>
          </c:val>
          <c:extLst xmlns:c16r2="http://schemas.microsoft.com/office/drawing/2015/06/chart">
            <c:ext xmlns:c16="http://schemas.microsoft.com/office/drawing/2014/chart" uri="{C3380CC4-5D6E-409C-BE32-E72D297353CC}">
              <c16:uniqueId val="{00000000-8073-4C6E-9A79-8FE22DF560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264</c:v>
                </c:pt>
                <c:pt idx="5">
                  <c:v>257</c:v>
                </c:pt>
                <c:pt idx="8">
                  <c:v>522</c:v>
                </c:pt>
                <c:pt idx="11">
                  <c:v>663</c:v>
                </c:pt>
                <c:pt idx="14">
                  <c:v>860</c:v>
                </c:pt>
              </c:numCache>
            </c:numRef>
          </c:val>
          <c:extLst xmlns:c16r2="http://schemas.microsoft.com/office/drawing/2015/06/chart">
            <c:ext xmlns:c16="http://schemas.microsoft.com/office/drawing/2014/chart" uri="{C3380CC4-5D6E-409C-BE32-E72D297353CC}">
              <c16:uniqueId val="{00000001-8073-4C6E-9A79-8FE22DF560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16865</c:v>
                </c:pt>
                <c:pt idx="5">
                  <c:v>16816</c:v>
                </c:pt>
                <c:pt idx="8">
                  <c:v>16836</c:v>
                </c:pt>
                <c:pt idx="11">
                  <c:v>17079</c:v>
                </c:pt>
                <c:pt idx="14">
                  <c:v>17137</c:v>
                </c:pt>
              </c:numCache>
            </c:numRef>
          </c:val>
          <c:extLst xmlns:c16r2="http://schemas.microsoft.com/office/drawing/2015/06/chart">
            <c:ext xmlns:c16="http://schemas.microsoft.com/office/drawing/2014/chart" uri="{C3380CC4-5D6E-409C-BE32-E72D297353CC}">
              <c16:uniqueId val="{00000002-8073-4C6E-9A79-8FE22DF560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073-4C6E-9A79-8FE22DF560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073-4C6E-9A79-8FE22DF560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073-4C6E-9A79-8FE22DF560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2465</c:v>
                </c:pt>
                <c:pt idx="3">
                  <c:v>2754</c:v>
                </c:pt>
                <c:pt idx="6">
                  <c:v>2714</c:v>
                </c:pt>
                <c:pt idx="9">
                  <c:v>1832</c:v>
                </c:pt>
                <c:pt idx="12">
                  <c:v>1798</c:v>
                </c:pt>
              </c:numCache>
            </c:numRef>
          </c:val>
          <c:extLst xmlns:c16r2="http://schemas.microsoft.com/office/drawing/2015/06/chart">
            <c:ext xmlns:c16="http://schemas.microsoft.com/office/drawing/2014/chart" uri="{C3380CC4-5D6E-409C-BE32-E72D297353CC}">
              <c16:uniqueId val="{00000006-8073-4C6E-9A79-8FE22DF560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405</c:v>
                </c:pt>
                <c:pt idx="3">
                  <c:v>557</c:v>
                </c:pt>
                <c:pt idx="6">
                  <c:v>561</c:v>
                </c:pt>
                <c:pt idx="9">
                  <c:v>500</c:v>
                </c:pt>
                <c:pt idx="12">
                  <c:v>458</c:v>
                </c:pt>
              </c:numCache>
            </c:numRef>
          </c:val>
          <c:extLst xmlns:c16r2="http://schemas.microsoft.com/office/drawing/2015/06/chart">
            <c:ext xmlns:c16="http://schemas.microsoft.com/office/drawing/2014/chart" uri="{C3380CC4-5D6E-409C-BE32-E72D297353CC}">
              <c16:uniqueId val="{00000007-8073-4C6E-9A79-8FE22DF560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10632</c:v>
                </c:pt>
                <c:pt idx="3">
                  <c:v>10731</c:v>
                </c:pt>
                <c:pt idx="6">
                  <c:v>10732</c:v>
                </c:pt>
                <c:pt idx="9">
                  <c:v>10635</c:v>
                </c:pt>
                <c:pt idx="12">
                  <c:v>11167</c:v>
                </c:pt>
              </c:numCache>
            </c:numRef>
          </c:val>
          <c:extLst xmlns:c16r2="http://schemas.microsoft.com/office/drawing/2015/06/chart">
            <c:ext xmlns:c16="http://schemas.microsoft.com/office/drawing/2014/chart" uri="{C3380CC4-5D6E-409C-BE32-E72D297353CC}">
              <c16:uniqueId val="{00000008-8073-4C6E-9A79-8FE22DF560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45</c:v>
                </c:pt>
                <c:pt idx="3">
                  <c:v>36</c:v>
                </c:pt>
                <c:pt idx="6">
                  <c:v>28</c:v>
                </c:pt>
                <c:pt idx="9">
                  <c:v>21</c:v>
                </c:pt>
                <c:pt idx="12">
                  <c:v>15</c:v>
                </c:pt>
              </c:numCache>
            </c:numRef>
          </c:val>
          <c:extLst xmlns:c16r2="http://schemas.microsoft.com/office/drawing/2015/06/chart">
            <c:ext xmlns:c16="http://schemas.microsoft.com/office/drawing/2014/chart" uri="{C3380CC4-5D6E-409C-BE32-E72D297353CC}">
              <c16:uniqueId val="{00000009-8073-4C6E-9A79-8FE22DF560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20977</c:v>
                </c:pt>
                <c:pt idx="3">
                  <c:v>20640</c:v>
                </c:pt>
                <c:pt idx="6">
                  <c:v>20751</c:v>
                </c:pt>
                <c:pt idx="9">
                  <c:v>19778</c:v>
                </c:pt>
                <c:pt idx="12">
                  <c:v>19591</c:v>
                </c:pt>
              </c:numCache>
            </c:numRef>
          </c:val>
          <c:extLst xmlns:c16r2="http://schemas.microsoft.com/office/drawing/2015/06/chart">
            <c:ext xmlns:c16="http://schemas.microsoft.com/office/drawing/2014/chart" uri="{C3380CC4-5D6E-409C-BE32-E72D297353CC}">
              <c16:uniqueId val="{0000000A-8073-4C6E-9A79-8FE22DF56076}"/>
            </c:ext>
          </c:extLst>
        </c:ser>
        <c:dLbls>
          <c:showLegendKey val="0"/>
          <c:showVal val="0"/>
          <c:showCatName val="0"/>
          <c:showSerName val="0"/>
          <c:showPercent val="0"/>
          <c:showBubbleSize val="0"/>
        </c:dLbls>
        <c:gapWidth val="100"/>
        <c:overlap val="100"/>
        <c:axId val="189437056"/>
        <c:axId val="189438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073-4C6E-9A79-8FE22DF56076}"/>
            </c:ext>
          </c:extLst>
        </c:ser>
        <c:dLbls>
          <c:showLegendKey val="0"/>
          <c:showVal val="0"/>
          <c:showCatName val="0"/>
          <c:showSerName val="0"/>
          <c:showPercent val="0"/>
          <c:showBubbleSize val="0"/>
        </c:dLbls>
        <c:marker val="1"/>
        <c:smooth val="0"/>
        <c:axId val="189437056"/>
        <c:axId val="189438976"/>
      </c:lineChart>
      <c:catAx>
        <c:axId val="18943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438976"/>
        <c:crosses val="autoZero"/>
        <c:auto val="1"/>
        <c:lblAlgn val="ctr"/>
        <c:lblOffset val="100"/>
        <c:tickLblSkip val="1"/>
        <c:tickMarkSkip val="1"/>
        <c:noMultiLvlLbl val="0"/>
      </c:catAx>
      <c:valAx>
        <c:axId val="18943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3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1736</c:v>
                </c:pt>
                <c:pt idx="1">
                  <c:v>1740</c:v>
                </c:pt>
                <c:pt idx="2">
                  <c:v>1736</c:v>
                </c:pt>
              </c:numCache>
            </c:numRef>
          </c:val>
          <c:extLst xmlns:c16r2="http://schemas.microsoft.com/office/drawing/2015/06/chart">
            <c:ext xmlns:c16="http://schemas.microsoft.com/office/drawing/2014/chart" uri="{C3380CC4-5D6E-409C-BE32-E72D297353CC}">
              <c16:uniqueId val="{00000000-9CCD-48C3-A35C-219C675B5B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2565</c:v>
                </c:pt>
                <c:pt idx="1">
                  <c:v>2846</c:v>
                </c:pt>
                <c:pt idx="2">
                  <c:v>2832</c:v>
                </c:pt>
              </c:numCache>
            </c:numRef>
          </c:val>
          <c:extLst xmlns:c16r2="http://schemas.microsoft.com/office/drawing/2015/06/chart">
            <c:ext xmlns:c16="http://schemas.microsoft.com/office/drawing/2014/chart" uri="{C3380CC4-5D6E-409C-BE32-E72D297353CC}">
              <c16:uniqueId val="{00000001-9CCD-48C3-A35C-219C675B5B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13867</c:v>
                </c:pt>
                <c:pt idx="1">
                  <c:v>13818</c:v>
                </c:pt>
                <c:pt idx="2">
                  <c:v>13886</c:v>
                </c:pt>
              </c:numCache>
            </c:numRef>
          </c:val>
          <c:extLst xmlns:c16r2="http://schemas.microsoft.com/office/drawing/2015/06/chart">
            <c:ext xmlns:c16="http://schemas.microsoft.com/office/drawing/2014/chart" uri="{C3380CC4-5D6E-409C-BE32-E72D297353CC}">
              <c16:uniqueId val="{00000002-9CCD-48C3-A35C-219C675B5B73}"/>
            </c:ext>
          </c:extLst>
        </c:ser>
        <c:dLbls>
          <c:showLegendKey val="0"/>
          <c:showVal val="0"/>
          <c:showCatName val="0"/>
          <c:showSerName val="0"/>
          <c:showPercent val="0"/>
          <c:showBubbleSize val="0"/>
        </c:dLbls>
        <c:gapWidth val="120"/>
        <c:overlap val="100"/>
        <c:axId val="181969280"/>
        <c:axId val="181970816"/>
      </c:barChart>
      <c:catAx>
        <c:axId val="18196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1970816"/>
        <c:crosses val="autoZero"/>
        <c:auto val="1"/>
        <c:lblAlgn val="ctr"/>
        <c:lblOffset val="100"/>
        <c:tickLblSkip val="1"/>
        <c:tickMarkSkip val="1"/>
        <c:noMultiLvlLbl val="0"/>
      </c:catAx>
      <c:valAx>
        <c:axId val="181970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196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{BBF181A7-7004-442B-AC73-91B7F3C2B851}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E5A-41CA-A191-3AAC5982266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{081058B1-8714-444F-89CA-C0C022DD3D9E}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5A-41CA-A191-3AAC5982266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{6AD03EB8-F1C2-4245-BB6B-019F01325303}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5A-41CA-A191-3AAC5982266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{88D20546-FFC0-4703-9509-3B08D0E13E8B}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5A-41CA-A191-3AAC5982266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{A10F1800-5FD0-4459-B5A5-923AD26793E8}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5A-41CA-A191-3AAC598226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{F96259DB-5799-483B-8D2E-DB89A291A6CF}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E5A-41CA-A191-3AAC5982266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{41B65880-2348-496E-A9EB-E3FD8C87ED1D}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E5A-41CA-A191-3AAC5982266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{523CF0F6-A243-4396-AE6D-7112E77EC3E8}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E5A-41CA-A191-3AAC5982266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{F097B567-2071-4C77-BB49-D49DE546530B}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E5A-41CA-A191-3AAC598226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39.799999999999997</c:v>
                </c:pt>
                <c:pt idx="24">
                  <c:v>41.3</c:v>
                </c:pt>
                <c:pt idx="32">
                  <c:v>42.4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E5A-41CA-A191-3AAC598226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{D4E6A580-5F95-4021-A74D-C29DBA740C87}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E5A-41CA-A191-3AAC5982266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{4740B524-264F-4464-81A6-4F9BAEF69571}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5A-41CA-A191-3AAC5982266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{8839D718-937D-419A-B214-D00D55CACD07}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5A-41CA-A191-3AAC5982266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{ED95C384-5CF9-43C6-BC98-EF6C2154611E}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5A-41CA-A191-3AAC5982266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{A7BEBB5A-3D1D-4878-AC46-52A19D1A7772}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5A-41CA-A191-3AAC598226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{227E8812-C64A-4940-91F8-F4A9F05CC77A}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E5A-41CA-A191-3AAC5982266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{DAAF6DB4-C06D-4CC2-91C2-63834A1E7F10}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E5A-41CA-A191-3AAC5982266C}"/>
                </c:ext>
              </c:extLst>
            </c:dLbl>
            <c:dLbl>
              <c:idx val="24"/>
              <c:layout>
                <c:manualLayout>
                  <c:x val="-4.57975696051241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{01530BE2-17DD-41CC-935F-7AA9D2DBBF24}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E5A-41CA-A191-3AAC5982266C}"/>
                </c:ext>
              </c:extLst>
            </c:dLbl>
            <c:dLbl>
              <c:idx val="32"/>
              <c:layout>
                <c:manualLayout>
                  <c:x val="-1.84928313340204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{99968A9B-0DF9-4CC4-BB74-C1D3CDDE4AFF}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E5A-41CA-A191-3AAC598226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58.8</c:v>
                </c:pt>
                <c:pt idx="32">
                  <c:v>58.8</c:v>
                </c:pt>
              </c:numCache>
            </c:numRef>
          </c:xVal>
          <c:yVal>
            <c:numRef>
              <c:f>公会計指標分析・財政指標組合せ分析表!$BP$55:$DC$55</c:f>
              <c:numCache>
                <c:formatCode>#,##0.0;"▲ "#,##0.0</c:formatCode>
                <c:ptCount val="40"/>
                <c:pt idx="16">
                  <c:v>58.5</c:v>
                </c:pt>
                <c:pt idx="24">
                  <c:v>36.6</c:v>
                </c:pt>
                <c:pt idx="32">
                  <c:v>37.700000000000003</c:v>
                </c:pt>
              </c:numCache>
            </c:numRef>
          </c:yVal>
          <c:smooth val="0"/>
          <c:extLst xmlns:c16r2="http://schemas.microsoft.com/office/drawing/2015/06/chart">
            <c:ext xmlns:c16="http://schemas.microsoft.com/office/drawing/2014/chart" uri="{C3380CC4-5D6E-409C-BE32-E72D297353CC}">
              <c16:uniqueId val="{00000013-4E5A-41CA-A191-3AAC5982266C}"/>
            </c:ext>
          </c:extLst>
        </c:ser>
        <c:dLbls>
          <c:showLegendKey val="0"/>
          <c:showVal val="1"/>
          <c:showCatName val="0"/>
          <c:showSerName val="0"/>
          <c:showPercent val="0"/>
          <c:showBubbleSize val="0"/>
        </c:dLbls>
        <c:axId val="190610432"/>
        <c:axId val="189535360"/>
      </c:scatterChart>
      <c:valAx>
        <c:axId val="190610432"/>
        <c:scaling>
          <c:orientation val="minMax"/>
          <c:max val="59.3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535360"/>
        <c:crosses val="autoZero"/>
        <c:crossBetween val="midCat"/>
      </c:valAx>
      <c:valAx>
        <c:axId val="189535360"/>
        <c:scaling>
          <c:orientation val="minMax"/>
          <c:max val="6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0610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{BA7C158D-70AE-466F-875A-6E0DF007F2A1}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BA5-4F5F-8AC1-502AAAE4F6B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{1FD9086E-FE0C-4807-809E-34DAD7DBFB8E}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A5-4F5F-8AC1-502AAAE4F6B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{68AD7AC7-4BD0-4279-97B2-F6F64965FDD9}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A5-4F5F-8AC1-502AAAE4F6B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{025D6AE0-2BC6-4D79-8351-7B02D5F3C455}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A5-4F5F-8AC1-502AAAE4F6B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{12D16010-5DB8-431F-9EFD-FE2BEF173C84}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A5-4F5F-8AC1-502AAAE4F6B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{7B2B8BF1-B691-41F6-A172-4B3D9B0A1A1A}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BA5-4F5F-8AC1-502AAAE4F6B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{371A214E-5BE7-4938-8B97-0E7A7396AA52}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BA5-4F5F-8AC1-502AAAE4F6B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{F051EF51-83F9-40A9-B110-0DC10DF6A875}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BA5-4F5F-8AC1-502AAAE4F6B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{833B93CD-D234-4F53-9347-11783527DB4E}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BA5-4F5F-8AC1-502AAAE4F6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c:v>
                </c:pt>
                <c:pt idx="16">
                  <c:v>6.6</c:v>
                </c:pt>
                <c:pt idx="24">
                  <c:v>4.9000000000000004</c:v>
                </c:pt>
                <c:pt idx="32">
                  <c:v>4.7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BA5-4F5F-8AC1-502AAAE4F6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{059A88F7-0ED2-4822-9B4E-A0D58C31DCFD}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BA5-4F5F-8AC1-502AAAE4F6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{340AA0E9-4BA3-41C5-944D-0EE35F29DA5C}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A5-4F5F-8AC1-502AAAE4F6B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{B2D045C4-1A99-48E5-9916-B6E6FE86E193}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A5-4F5F-8AC1-502AAAE4F6B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{70502931-7CD8-4ECF-A94B-33B36AAF881B}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A5-4F5F-8AC1-502AAAE4F6B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{BBEF4A8F-6CFF-49EF-B19F-3B3042AF4B2E}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A5-4F5F-8AC1-502AAAE4F6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{2BB2E820-407F-46FA-892A-92D151358A9E}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BA5-4F5F-8AC1-502AAAE4F6B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{31FDAAB9-5C15-41A5-9B21-782E5ED70A6B}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BA5-4F5F-8AC1-502AAAE4F6B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{1EA3C513-DF30-4DBF-9693-71E0D5D12E7C}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BA5-4F5F-8AC1-502AAAE4F6B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{9B8A3164-AD81-423B-82DB-5601F6E084A3}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BA5-4F5F-8AC1-502AAAE4F6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9.1999999999999993</c:v>
                </c:pt>
                <c:pt idx="32">
                  <c:v>8.9</c:v>
                </c:pt>
              </c:numCache>
            </c:numRef>
          </c:xVal>
          <c:yVal>
            <c:numRef>
              <c:f>公会計指標分析・財政指標組合せ分析表!$BP$77:$DC$77</c:f>
              <c:numCache>
                <c:formatCode>#,##0.0;"▲ "#,##0.0</c:formatCode>
                <c:ptCount val="40"/>
                <c:pt idx="0">
                  <c:v>65.3</c:v>
                </c:pt>
                <c:pt idx="8">
                  <c:v>60.8</c:v>
                </c:pt>
                <c:pt idx="16">
                  <c:v>58.5</c:v>
                </c:pt>
                <c:pt idx="24">
                  <c:v>36.6</c:v>
                </c:pt>
                <c:pt idx="32">
                  <c:v>37.700000000000003</c:v>
                </c:pt>
              </c:numCache>
            </c:numRef>
          </c:yVal>
          <c:smooth val="0"/>
          <c:extLst xmlns:c16r2="http://schemas.microsoft.com/office/drawing/2015/06/chart">
            <c:ext xmlns:c16="http://schemas.microsoft.com/office/drawing/2014/chart" uri="{C3380CC4-5D6E-409C-BE32-E72D297353CC}">
              <c16:uniqueId val="{00000013-ABA5-4F5F-8AC1-502AAAE4F6B5}"/>
            </c:ext>
          </c:extLst>
        </c:ser>
        <c:dLbls>
          <c:showLegendKey val="0"/>
          <c:showVal val="1"/>
          <c:showCatName val="0"/>
          <c:showSerName val="0"/>
          <c:showPercent val="0"/>
          <c:showBubbleSize val="0"/>
        </c:dLbls>
        <c:axId val="190659200"/>
        <c:axId val="190685952"/>
      </c:scatterChart>
      <c:valAx>
        <c:axId val="190659200"/>
        <c:scaling>
          <c:orientation val="minMax"/>
          <c:max val="12.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685952"/>
        <c:crosses val="autoZero"/>
        <c:crossBetween val="midCat"/>
      </c:valAx>
      <c:valAx>
        <c:axId val="190685952"/>
        <c:scaling>
          <c:orientation val="minMax"/>
          <c:max val="7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0659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45,439
45,264
95.81
23,013,153
22,564,849
325,686
12,043,772
19,591,497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前年度と同数値で、類似団体平均と比較すると</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ポイント下回っており、依然として低い状況が続いている。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歳入面では、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市税全体は増収傾向にあり、引き続き、</a:t>
          </a:r>
          <a:r>
            <a:rPr kumimoji="1" lang="ja-JP" altLang="en-US" sz="1300" baseline="0">
              <a:latin typeface="ＭＳ Ｐゴシック" panose="020B0600070205080204" pitchFamily="50" charset="-128"/>
              <a:ea typeface="ＭＳ Ｐゴシック" panose="020B0600070205080204" pitchFamily="50" charset="-128"/>
            </a:rPr>
            <a:t>税の適正賦課及び徴収強化等による税収増加等による歳入確保に努める。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歳出面では、行政評価の手法を用いた事業の取捨選択を徹底し、行政の効率化に努め、財政の健全化を図る。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0" name="直線コネクタ 69"/>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3" name="直線コネクタ 72"/>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7" name="フローチャート: 判断 76"/>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8" name="テキスト ボックス 77"/>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9" name="直線コネクタ 78"/>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2" name="テキスト ボックス 91"/>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％上昇しているが、類似団体平均と比較すると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扶助費の増加が目立っており、社会保障給付費を抑制するために、資格審査等の適正化や地方債の積極的な繰上償還等による償還金の抑制及び縮減に努める。また、行政評価の手法を活用した歳出の見直しを行っていくとともに、市税徴収の強化や新たな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170604</xdr:rowOff>
    </xdr:to>
    <xdr:cxnSp macro="">
      <xdr:nvCxnSpPr>
        <xdr:cNvPr id="133" name="直線コネクタ 132"/>
        <xdr:cNvCxnSpPr/>
      </xdr:nvCxnSpPr>
      <xdr:spPr>
        <a:xfrm>
          <a:off x="4114800" y="10698480"/>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68580</xdr:rowOff>
    </xdr:to>
    <xdr:cxnSp macro="">
      <xdr:nvCxnSpPr>
        <xdr:cNvPr id="136" name="直線コネクタ 135"/>
        <xdr:cNvCxnSpPr/>
      </xdr:nvCxnSpPr>
      <xdr:spPr>
        <a:xfrm>
          <a:off x="3225800" y="104973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62</xdr:row>
      <xdr:rowOff>100754</xdr:rowOff>
    </xdr:to>
    <xdr:cxnSp macro="">
      <xdr:nvCxnSpPr>
        <xdr:cNvPr id="139" name="直線コネクタ 138"/>
        <xdr:cNvCxnSpPr/>
      </xdr:nvCxnSpPr>
      <xdr:spPr>
        <a:xfrm flipV="1">
          <a:off x="2336800" y="10497396"/>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0" name="フローチャート: 判断 139"/>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1" name="テキスト ボックス 140"/>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64</xdr:row>
      <xdr:rowOff>79587</xdr:rowOff>
    </xdr:to>
    <xdr:cxnSp macro="">
      <xdr:nvCxnSpPr>
        <xdr:cNvPr id="142" name="直線コネクタ 141"/>
        <xdr:cNvCxnSpPr/>
      </xdr:nvCxnSpPr>
      <xdr:spPr>
        <a:xfrm flipV="1">
          <a:off x="1447800" y="10730654"/>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4" name="テキスト ボックス 143"/>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2" name="楕円 151"/>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136331</xdr:rowOff>
    </xdr:from>
    <xdr:ext cx="762000" cy="259045"/>
    <xdr:sp macro="" textlink="">
      <xdr:nvSpPr>
        <xdr:cNvPr id="153" name="財政構造の弾力性該当値テキスト"/>
        <xdr:cNvSpPr txBox="1"/>
      </xdr:nvSpPr>
      <xdr:spPr>
        <a:xfrm>
          <a:off x="50419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4" name="楕円 153"/>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5" name="テキスト ボックス 154"/>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6" name="楕円 155"/>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57" name="テキスト ボックス 156"/>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8" name="楕円 157"/>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59" name="テキスト ボックス 158"/>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60" name="楕円 159"/>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61" name="テキスト ボックス 160"/>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円上昇しているが、類似団体平均と比較すると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上昇傾向にあるのは、物件費が主な要因である。ふるさと応援寄附金の寄附者に対する返礼品等に係る経費が大きくなっている。また、保有する公共施設等については、保育所等の民営化等を今後も進め、コストの低減を図っていく方針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112075</xdr:rowOff>
    </xdr:from>
    <xdr:to>
      <xdr:col>23</xdr:col>
      <xdr:colOff>133350</xdr:colOff>
      <xdr:row>81</xdr:row>
      <xdr:rowOff>118952</xdr:rowOff>
    </xdr:to>
    <xdr:cxnSp macro="">
      <xdr:nvCxnSpPr>
        <xdr:cNvPr id="196" name="直線コネクタ 195"/>
        <xdr:cNvCxnSpPr/>
      </xdr:nvCxnSpPr>
      <xdr:spPr>
        <a:xfrm>
          <a:off x="4114800" y="13999525"/>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7"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95221</xdr:rowOff>
    </xdr:from>
    <xdr:to>
      <xdr:col>19</xdr:col>
      <xdr:colOff>133350</xdr:colOff>
      <xdr:row>81</xdr:row>
      <xdr:rowOff>112075</xdr:rowOff>
    </xdr:to>
    <xdr:cxnSp macro="">
      <xdr:nvCxnSpPr>
        <xdr:cNvPr id="199" name="直線コネクタ 198"/>
        <xdr:cNvCxnSpPr/>
      </xdr:nvCxnSpPr>
      <xdr:spPr>
        <a:xfrm>
          <a:off x="3225800" y="13982671"/>
          <a:ext cx="889000" cy="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201" name="テキスト ボックス 200"/>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37184</xdr:rowOff>
    </xdr:from>
    <xdr:to>
      <xdr:col>15</xdr:col>
      <xdr:colOff>82550</xdr:colOff>
      <xdr:row>81</xdr:row>
      <xdr:rowOff>95221</xdr:rowOff>
    </xdr:to>
    <xdr:cxnSp macro="">
      <xdr:nvCxnSpPr>
        <xdr:cNvPr id="202" name="直線コネクタ 201"/>
        <xdr:cNvCxnSpPr/>
      </xdr:nvCxnSpPr>
      <xdr:spPr>
        <a:xfrm>
          <a:off x="2336800" y="13924634"/>
          <a:ext cx="889000" cy="5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91942</xdr:rowOff>
    </xdr:from>
    <xdr:to>
      <xdr:col>15</xdr:col>
      <xdr:colOff>133350</xdr:colOff>
      <xdr:row>82</xdr:row>
      <xdr:rowOff>22092</xdr:rowOff>
    </xdr:to>
    <xdr:sp macro="" textlink="">
      <xdr:nvSpPr>
        <xdr:cNvPr id="203" name="フローチャート: 判断 202"/>
        <xdr:cNvSpPr/>
      </xdr:nvSpPr>
      <xdr:spPr>
        <a:xfrm>
          <a:off x="3175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6869</xdr:rowOff>
    </xdr:from>
    <xdr:ext cx="762000" cy="259045"/>
    <xdr:sp macro="" textlink="">
      <xdr:nvSpPr>
        <xdr:cNvPr id="204" name="テキスト ボックス 203"/>
        <xdr:cNvSpPr txBox="1"/>
      </xdr:nvSpPr>
      <xdr:spPr>
        <a:xfrm>
          <a:off x="2844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169139</xdr:rowOff>
    </xdr:from>
    <xdr:to>
      <xdr:col>11</xdr:col>
      <xdr:colOff>31750</xdr:colOff>
      <xdr:row>81</xdr:row>
      <xdr:rowOff>37184</xdr:rowOff>
    </xdr:to>
    <xdr:cxnSp macro="">
      <xdr:nvCxnSpPr>
        <xdr:cNvPr id="205" name="直線コネクタ 204"/>
        <xdr:cNvCxnSpPr/>
      </xdr:nvCxnSpPr>
      <xdr:spPr>
        <a:xfrm>
          <a:off x="1447800" y="13885139"/>
          <a:ext cx="8890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7" name="テキスト ボックス 206"/>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9" name="テキスト ボックス 208"/>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68152</xdr:rowOff>
    </xdr:from>
    <xdr:to>
      <xdr:col>23</xdr:col>
      <xdr:colOff>184150</xdr:colOff>
      <xdr:row>81</xdr:row>
      <xdr:rowOff>169752</xdr:rowOff>
    </xdr:to>
    <xdr:sp macro="" textlink="">
      <xdr:nvSpPr>
        <xdr:cNvPr id="215" name="楕円 214"/>
        <xdr:cNvSpPr/>
      </xdr:nvSpPr>
      <xdr:spPr>
        <a:xfrm>
          <a:off x="4902200" y="139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84679</xdr:rowOff>
    </xdr:from>
    <xdr:ext cx="762000" cy="259045"/>
    <xdr:sp macro="" textlink="">
      <xdr:nvSpPr>
        <xdr:cNvPr id="216" name="人件費・物件費等の状況該当値テキスト"/>
        <xdr:cNvSpPr txBox="1"/>
      </xdr:nvSpPr>
      <xdr:spPr>
        <a:xfrm>
          <a:off x="5041900" y="138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61275</xdr:rowOff>
    </xdr:from>
    <xdr:to>
      <xdr:col>19</xdr:col>
      <xdr:colOff>184150</xdr:colOff>
      <xdr:row>81</xdr:row>
      <xdr:rowOff>162875</xdr:rowOff>
    </xdr:to>
    <xdr:sp macro="" textlink="">
      <xdr:nvSpPr>
        <xdr:cNvPr id="217" name="楕円 216"/>
        <xdr:cNvSpPr/>
      </xdr:nvSpPr>
      <xdr:spPr>
        <a:xfrm>
          <a:off x="4064000" y="13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1602</xdr:rowOff>
    </xdr:from>
    <xdr:ext cx="736600" cy="259045"/>
    <xdr:sp macro="" textlink="">
      <xdr:nvSpPr>
        <xdr:cNvPr id="218" name="テキスト ボックス 217"/>
        <xdr:cNvSpPr txBox="1"/>
      </xdr:nvSpPr>
      <xdr:spPr>
        <a:xfrm>
          <a:off x="3733800" y="1371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44421</xdr:rowOff>
    </xdr:from>
    <xdr:to>
      <xdr:col>15</xdr:col>
      <xdr:colOff>133350</xdr:colOff>
      <xdr:row>81</xdr:row>
      <xdr:rowOff>146021</xdr:rowOff>
    </xdr:to>
    <xdr:sp macro="" textlink="">
      <xdr:nvSpPr>
        <xdr:cNvPr id="219" name="楕円 218"/>
        <xdr:cNvSpPr/>
      </xdr:nvSpPr>
      <xdr:spPr>
        <a:xfrm>
          <a:off x="3175000" y="139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156198</xdr:rowOff>
    </xdr:from>
    <xdr:ext cx="762000" cy="259045"/>
    <xdr:sp macro="" textlink="">
      <xdr:nvSpPr>
        <xdr:cNvPr id="220" name="テキスト ボックス 219"/>
        <xdr:cNvSpPr txBox="1"/>
      </xdr:nvSpPr>
      <xdr:spPr>
        <a:xfrm>
          <a:off x="2844800" y="1370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157834</xdr:rowOff>
    </xdr:from>
    <xdr:to>
      <xdr:col>11</xdr:col>
      <xdr:colOff>82550</xdr:colOff>
      <xdr:row>81</xdr:row>
      <xdr:rowOff>87984</xdr:rowOff>
    </xdr:to>
    <xdr:sp macro="" textlink="">
      <xdr:nvSpPr>
        <xdr:cNvPr id="221" name="楕円 220"/>
        <xdr:cNvSpPr/>
      </xdr:nvSpPr>
      <xdr:spPr>
        <a:xfrm>
          <a:off x="2286000" y="138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98161</xdr:rowOff>
    </xdr:from>
    <xdr:ext cx="762000" cy="259045"/>
    <xdr:sp macro="" textlink="">
      <xdr:nvSpPr>
        <xdr:cNvPr id="222" name="テキスト ボックス 221"/>
        <xdr:cNvSpPr txBox="1"/>
      </xdr:nvSpPr>
      <xdr:spPr>
        <a:xfrm>
          <a:off x="1955800" y="1364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118339</xdr:rowOff>
    </xdr:from>
    <xdr:to>
      <xdr:col>7</xdr:col>
      <xdr:colOff>31750</xdr:colOff>
      <xdr:row>81</xdr:row>
      <xdr:rowOff>48489</xdr:rowOff>
    </xdr:to>
    <xdr:sp macro="" textlink="">
      <xdr:nvSpPr>
        <xdr:cNvPr id="223" name="楕円 222"/>
        <xdr:cNvSpPr/>
      </xdr:nvSpPr>
      <xdr:spPr>
        <a:xfrm>
          <a:off x="1397000" y="138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58666</xdr:rowOff>
    </xdr:from>
    <xdr:ext cx="762000" cy="259045"/>
    <xdr:sp macro="" textlink="">
      <xdr:nvSpPr>
        <xdr:cNvPr id="224" name="テキスト ボックス 223"/>
        <xdr:cNvSpPr txBox="1"/>
      </xdr:nvSpPr>
      <xdr:spPr>
        <a:xfrm>
          <a:off x="1066800" y="1360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前年度と同数値で、類似団体平均と比較すると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今後も継続的に職務及び職質に応じた給与体系の見直し等に努める。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119945</xdr:rowOff>
    </xdr:to>
    <xdr:cxnSp macro="">
      <xdr:nvCxnSpPr>
        <xdr:cNvPr id="258" name="直線コネクタ 257"/>
        <xdr:cNvCxnSpPr/>
      </xdr:nvCxnSpPr>
      <xdr:spPr>
        <a:xfrm>
          <a:off x="16179800" y="1435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68032</xdr:rowOff>
    </xdr:from>
    <xdr:ext cx="762000" cy="259045"/>
    <xdr:sp macro="" textlink="">
      <xdr:nvSpPr>
        <xdr:cNvPr id="259"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83</xdr:row>
      <xdr:rowOff>133350</xdr:rowOff>
    </xdr:to>
    <xdr:cxnSp macro="">
      <xdr:nvCxnSpPr>
        <xdr:cNvPr id="261" name="直線コネクタ 260"/>
        <xdr:cNvCxnSpPr/>
      </xdr:nvCxnSpPr>
      <xdr:spPr>
        <a:xfrm flipV="1">
          <a:off x="15290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3" name="テキスト ボックス 26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133350</xdr:rowOff>
    </xdr:to>
    <xdr:cxnSp macro="">
      <xdr:nvCxnSpPr>
        <xdr:cNvPr id="264" name="直線コネクタ 263"/>
        <xdr:cNvCxnSpPr/>
      </xdr:nvCxnSpPr>
      <xdr:spPr>
        <a:xfrm>
          <a:off x="14401800" y="142028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5" name="フローチャート: 判断 264"/>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6" name="テキスト ボックス 265"/>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143934</xdr:rowOff>
    </xdr:to>
    <xdr:cxnSp macro="">
      <xdr:nvCxnSpPr>
        <xdr:cNvPr id="267" name="直線コネクタ 266"/>
        <xdr:cNvCxnSpPr/>
      </xdr:nvCxnSpPr>
      <xdr:spPr>
        <a:xfrm>
          <a:off x="13512800" y="140821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142116</xdr:rowOff>
    </xdr:from>
    <xdr:ext cx="762000" cy="259045"/>
    <xdr:sp macro="" textlink="">
      <xdr:nvSpPr>
        <xdr:cNvPr id="269" name="テキスト ボックス 268"/>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115305</xdr:rowOff>
    </xdr:from>
    <xdr:ext cx="762000" cy="259045"/>
    <xdr:sp macro="" textlink="">
      <xdr:nvSpPr>
        <xdr:cNvPr id="271" name="テキスト ボックス 270"/>
        <xdr:cNvSpPr txBox="1"/>
      </xdr:nvSpPr>
      <xdr:spPr>
        <a:xfrm>
          <a:off x="13131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7" name="楕円 276"/>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8"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9" name="楕円 278"/>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80" name="テキスト ボックス 279"/>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1" name="楕円 280"/>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2" name="テキスト ボックス 28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3" name="楕円 282"/>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4" name="テキスト ボックス 283"/>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5" name="楕円 284"/>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6" name="テキスト ボックス 285"/>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人上昇しているが、類似団体平均と比較すると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今後も事務事業の見直しを進めるとともに、効率的な行政運営を図り、適正な定員管理に努める。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149911</xdr:rowOff>
    </xdr:from>
    <xdr:to>
      <xdr:col>81</xdr:col>
      <xdr:colOff>44450</xdr:colOff>
      <xdr:row>60</xdr:row>
      <xdr:rowOff>151359</xdr:rowOff>
    </xdr:to>
    <xdr:cxnSp macro="">
      <xdr:nvCxnSpPr>
        <xdr:cNvPr id="318" name="直線コネクタ 317"/>
        <xdr:cNvCxnSpPr/>
      </xdr:nvCxnSpPr>
      <xdr:spPr>
        <a:xfrm>
          <a:off x="16179800" y="10436911"/>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156608</xdr:rowOff>
    </xdr:from>
    <xdr:ext cx="762000" cy="259045"/>
    <xdr:sp macro="" textlink="">
      <xdr:nvSpPr>
        <xdr:cNvPr id="319" name="定員管理の状況平均値テキスト"/>
        <xdr:cNvSpPr txBox="1"/>
      </xdr:nvSpPr>
      <xdr:spPr>
        <a:xfrm>
          <a:off x="17106900" y="1044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149911</xdr:rowOff>
    </xdr:from>
    <xdr:to>
      <xdr:col>77</xdr:col>
      <xdr:colOff>44450</xdr:colOff>
      <xdr:row>60</xdr:row>
      <xdr:rowOff>152324</xdr:rowOff>
    </xdr:to>
    <xdr:cxnSp macro="">
      <xdr:nvCxnSpPr>
        <xdr:cNvPr id="321" name="直線コネクタ 320"/>
        <xdr:cNvCxnSpPr/>
      </xdr:nvCxnSpPr>
      <xdr:spPr>
        <a:xfrm flipV="1">
          <a:off x="15290800" y="1043691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3" name="テキスト ボックス 322"/>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152324</xdr:rowOff>
    </xdr:from>
    <xdr:to>
      <xdr:col>72</xdr:col>
      <xdr:colOff>203200</xdr:colOff>
      <xdr:row>60</xdr:row>
      <xdr:rowOff>152324</xdr:rowOff>
    </xdr:to>
    <xdr:cxnSp macro="">
      <xdr:nvCxnSpPr>
        <xdr:cNvPr id="324" name="直線コネクタ 323"/>
        <xdr:cNvCxnSpPr/>
      </xdr:nvCxnSpPr>
      <xdr:spPr>
        <a:xfrm>
          <a:off x="14401800" y="10439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35281</xdr:rowOff>
    </xdr:from>
    <xdr:to>
      <xdr:col>73</xdr:col>
      <xdr:colOff>44450</xdr:colOff>
      <xdr:row>61</xdr:row>
      <xdr:rowOff>136881</xdr:rowOff>
    </xdr:to>
    <xdr:sp macro="" textlink="">
      <xdr:nvSpPr>
        <xdr:cNvPr id="325" name="フローチャート: 判断 324"/>
        <xdr:cNvSpPr/>
      </xdr:nvSpPr>
      <xdr:spPr>
        <a:xfrm>
          <a:off x="15240000" y="104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121658</xdr:rowOff>
    </xdr:from>
    <xdr:ext cx="762000" cy="259045"/>
    <xdr:sp macro="" textlink="">
      <xdr:nvSpPr>
        <xdr:cNvPr id="326" name="テキスト ボックス 325"/>
        <xdr:cNvSpPr txBox="1"/>
      </xdr:nvSpPr>
      <xdr:spPr>
        <a:xfrm>
          <a:off x="14909800" y="1058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144120</xdr:rowOff>
    </xdr:from>
    <xdr:to>
      <xdr:col>68</xdr:col>
      <xdr:colOff>152400</xdr:colOff>
      <xdr:row>60</xdr:row>
      <xdr:rowOff>152324</xdr:rowOff>
    </xdr:to>
    <xdr:cxnSp macro="">
      <xdr:nvCxnSpPr>
        <xdr:cNvPr id="327" name="直線コネクタ 326"/>
        <xdr:cNvCxnSpPr/>
      </xdr:nvCxnSpPr>
      <xdr:spPr>
        <a:xfrm>
          <a:off x="13512800" y="1043112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100559</xdr:rowOff>
    </xdr:from>
    <xdr:to>
      <xdr:col>81</xdr:col>
      <xdr:colOff>95250</xdr:colOff>
      <xdr:row>61</xdr:row>
      <xdr:rowOff>30709</xdr:rowOff>
    </xdr:to>
    <xdr:sp macro="" textlink="">
      <xdr:nvSpPr>
        <xdr:cNvPr id="337" name="楕円 336"/>
        <xdr:cNvSpPr/>
      </xdr:nvSpPr>
      <xdr:spPr>
        <a:xfrm>
          <a:off x="16967200" y="103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21836</xdr:rowOff>
    </xdr:from>
    <xdr:ext cx="762000" cy="259045"/>
    <xdr:sp macro="" textlink="">
      <xdr:nvSpPr>
        <xdr:cNvPr id="338" name="定員管理の状況該当値テキスト"/>
        <xdr:cNvSpPr txBox="1"/>
      </xdr:nvSpPr>
      <xdr:spPr>
        <a:xfrm>
          <a:off x="17106900" y="1030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99111</xdr:rowOff>
    </xdr:from>
    <xdr:to>
      <xdr:col>77</xdr:col>
      <xdr:colOff>95250</xdr:colOff>
      <xdr:row>61</xdr:row>
      <xdr:rowOff>29261</xdr:rowOff>
    </xdr:to>
    <xdr:sp macro="" textlink="">
      <xdr:nvSpPr>
        <xdr:cNvPr id="339" name="楕円 338"/>
        <xdr:cNvSpPr/>
      </xdr:nvSpPr>
      <xdr:spPr>
        <a:xfrm>
          <a:off x="16129000" y="103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40" name="テキスト ボックス 339"/>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101524</xdr:rowOff>
    </xdr:from>
    <xdr:to>
      <xdr:col>73</xdr:col>
      <xdr:colOff>44450</xdr:colOff>
      <xdr:row>61</xdr:row>
      <xdr:rowOff>31674</xdr:rowOff>
    </xdr:to>
    <xdr:sp macro="" textlink="">
      <xdr:nvSpPr>
        <xdr:cNvPr id="341" name="楕円 340"/>
        <xdr:cNvSpPr/>
      </xdr:nvSpPr>
      <xdr:spPr>
        <a:xfrm>
          <a:off x="15240000" y="103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41851</xdr:rowOff>
    </xdr:from>
    <xdr:ext cx="762000" cy="259045"/>
    <xdr:sp macro="" textlink="">
      <xdr:nvSpPr>
        <xdr:cNvPr id="342" name="テキスト ボックス 341"/>
        <xdr:cNvSpPr txBox="1"/>
      </xdr:nvSpPr>
      <xdr:spPr>
        <a:xfrm>
          <a:off x="14909800" y="101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101524</xdr:rowOff>
    </xdr:from>
    <xdr:to>
      <xdr:col>68</xdr:col>
      <xdr:colOff>203200</xdr:colOff>
      <xdr:row>61</xdr:row>
      <xdr:rowOff>31674</xdr:rowOff>
    </xdr:to>
    <xdr:sp macro="" textlink="">
      <xdr:nvSpPr>
        <xdr:cNvPr id="343" name="楕円 342"/>
        <xdr:cNvSpPr/>
      </xdr:nvSpPr>
      <xdr:spPr>
        <a:xfrm>
          <a:off x="14351000" y="103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41851</xdr:rowOff>
    </xdr:from>
    <xdr:ext cx="762000" cy="259045"/>
    <xdr:sp macro="" textlink="">
      <xdr:nvSpPr>
        <xdr:cNvPr id="344" name="テキスト ボックス 343"/>
        <xdr:cNvSpPr txBox="1"/>
      </xdr:nvSpPr>
      <xdr:spPr>
        <a:xfrm>
          <a:off x="14020800" y="101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93320</xdr:rowOff>
    </xdr:from>
    <xdr:to>
      <xdr:col>64</xdr:col>
      <xdr:colOff>152400</xdr:colOff>
      <xdr:row>61</xdr:row>
      <xdr:rowOff>23470</xdr:rowOff>
    </xdr:to>
    <xdr:sp macro="" textlink="">
      <xdr:nvSpPr>
        <xdr:cNvPr id="345" name="楕円 344"/>
        <xdr:cNvSpPr/>
      </xdr:nvSpPr>
      <xdr:spPr>
        <a:xfrm>
          <a:off x="13462000" y="103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33647</xdr:rowOff>
    </xdr:from>
    <xdr:ext cx="762000" cy="259045"/>
    <xdr:sp macro="" textlink="">
      <xdr:nvSpPr>
        <xdr:cNvPr id="346" name="テキスト ボックス 345"/>
        <xdr:cNvSpPr txBox="1"/>
      </xdr:nvSpPr>
      <xdr:spPr>
        <a:xfrm>
          <a:off x="13131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ここ数年、市債の繰上償還を積極的に行っており、数値は低下傾向にある。今後も、償還額の平準化及び実質公債比率の急激な上昇の防止に努める。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47498</xdr:rowOff>
    </xdr:to>
    <xdr:cxnSp macro="">
      <xdr:nvCxnSpPr>
        <xdr:cNvPr id="378" name="直線コネクタ 377"/>
        <xdr:cNvCxnSpPr/>
      </xdr:nvCxnSpPr>
      <xdr:spPr>
        <a:xfrm flipV="1">
          <a:off x="16179800" y="67147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9"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40</xdr:row>
      <xdr:rowOff>40132</xdr:rowOff>
    </xdr:to>
    <xdr:cxnSp macro="">
      <xdr:nvCxnSpPr>
        <xdr:cNvPr id="381" name="直線コネクタ 380"/>
        <xdr:cNvCxnSpPr/>
      </xdr:nvCxnSpPr>
      <xdr:spPr>
        <a:xfrm flipV="1">
          <a:off x="15290800" y="673404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78740</xdr:rowOff>
    </xdr:to>
    <xdr:cxnSp macro="">
      <xdr:nvCxnSpPr>
        <xdr:cNvPr id="384" name="直線コネクタ 383"/>
        <xdr:cNvCxnSpPr/>
      </xdr:nvCxnSpPr>
      <xdr:spPr>
        <a:xfrm flipV="1">
          <a:off x="14401800" y="68981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42164</xdr:rowOff>
    </xdr:from>
    <xdr:to>
      <xdr:col>73</xdr:col>
      <xdr:colOff>44450</xdr:colOff>
      <xdr:row>42</xdr:row>
      <xdr:rowOff>143764</xdr:rowOff>
    </xdr:to>
    <xdr:sp macro="" textlink="">
      <xdr:nvSpPr>
        <xdr:cNvPr id="385" name="フローチャート: 判断 384"/>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386" name="テキスト ボックス 385"/>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98044</xdr:rowOff>
    </xdr:to>
    <xdr:cxnSp macro="">
      <xdr:nvCxnSpPr>
        <xdr:cNvPr id="387" name="直線コネクタ 386"/>
        <xdr:cNvCxnSpPr/>
      </xdr:nvCxnSpPr>
      <xdr:spPr>
        <a:xfrm flipV="1">
          <a:off x="13512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9" name="テキスト ボックス 388"/>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91" name="テキスト ボックス 39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7" name="楕円 396"/>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398"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399" name="楕円 398"/>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0" name="テキスト ボックス 399"/>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1" name="楕円 400"/>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2" name="テキスト ボックス 401"/>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3" name="楕円 402"/>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4" name="テキスト ボックス 403"/>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5" name="楕円 404"/>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6" name="テキスト ボックス 405"/>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前年度に引き続き表示されていない。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調整基金及び減債基金並びにその他目的基金の積立金による充当可能基金を保有しているため、表示されていない。今後も、充当可能基金の確保とともに、将来世代への負担を少しでも軽減するよう財政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95932</xdr:rowOff>
    </xdr:from>
    <xdr:ext cx="762000" cy="259045"/>
    <xdr:sp macro="" textlink="">
      <xdr:nvSpPr>
        <xdr:cNvPr id="442" name="将来負担の状況平均値テキスト"/>
        <xdr:cNvSpPr txBox="1"/>
      </xdr:nvSpPr>
      <xdr:spPr>
        <a:xfrm>
          <a:off x="17106900" y="2667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3" name="フローチャート: 判断 442"/>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4" name="フローチャート: 判断 443"/>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5" name="テキスト ボックス 444"/>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19957</xdr:rowOff>
    </xdr:from>
    <xdr:to>
      <xdr:col>73</xdr:col>
      <xdr:colOff>44450</xdr:colOff>
      <xdr:row>17</xdr:row>
      <xdr:rowOff>121557</xdr:rowOff>
    </xdr:to>
    <xdr:sp macro="" textlink="">
      <xdr:nvSpPr>
        <xdr:cNvPr id="446" name="フローチャート: 判断 445"/>
        <xdr:cNvSpPr/>
      </xdr:nvSpPr>
      <xdr:spPr>
        <a:xfrm>
          <a:off x="15240000" y="293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131734</xdr:rowOff>
    </xdr:from>
    <xdr:ext cx="762000" cy="259045"/>
    <xdr:sp macro="" textlink="">
      <xdr:nvSpPr>
        <xdr:cNvPr id="447" name="テキスト ボックス 446"/>
        <xdr:cNvSpPr txBox="1"/>
      </xdr:nvSpPr>
      <xdr:spPr>
        <a:xfrm>
          <a:off x="14909800" y="270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46385</xdr:rowOff>
    </xdr:from>
    <xdr:to>
      <xdr:col>68</xdr:col>
      <xdr:colOff>203200</xdr:colOff>
      <xdr:row>17</xdr:row>
      <xdr:rowOff>147985</xdr:rowOff>
    </xdr:to>
    <xdr:sp macro="" textlink="">
      <xdr:nvSpPr>
        <xdr:cNvPr id="448" name="フローチャート: 判断 447"/>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158162</xdr:rowOff>
    </xdr:from>
    <xdr:ext cx="762000" cy="259045"/>
    <xdr:sp macro="" textlink="">
      <xdr:nvSpPr>
        <xdr:cNvPr id="449" name="テキスト ボックス 448"/>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0" name="フローチャート: 判断 449"/>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38419</xdr:rowOff>
    </xdr:from>
    <xdr:ext cx="762000" cy="259045"/>
    <xdr:sp macro="" textlink="">
      <xdr:nvSpPr>
        <xdr:cNvPr id="451" name="テキスト ボックス 450"/>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45,439
45,264
95.81
23,013,153
22,564,849
325,686
12,043,772
19,591,497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％低下しているが、類似団体平均と比較すると同数値である。給与制度の適正化や施設管理の在り方について、引き続き検討していき、人件費の適正管理に努める。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165100</xdr:rowOff>
    </xdr:to>
    <xdr:cxnSp macro="">
      <xdr:nvCxnSpPr>
        <xdr:cNvPr id="66" name="直線コネクタ 65"/>
        <xdr:cNvCxnSpPr/>
      </xdr:nvCxnSpPr>
      <xdr:spPr>
        <a:xfrm flipV="1">
          <a:off x="3987800" y="597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115587</xdr:rowOff>
    </xdr:from>
    <xdr:ext cx="762000" cy="259045"/>
    <xdr:sp macro="" textlink="">
      <xdr:nvSpPr>
        <xdr:cNvPr id="67" name="人件費平均値テキスト"/>
        <xdr:cNvSpPr txBox="1"/>
      </xdr:nvSpPr>
      <xdr:spPr>
        <a:xfrm>
          <a:off x="4914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165100</xdr:rowOff>
    </xdr:to>
    <xdr:cxnSp macro="">
      <xdr:nvCxnSpPr>
        <xdr:cNvPr id="69" name="直線コネクタ 68"/>
        <xdr:cNvCxnSpPr/>
      </xdr:nvCxnSpPr>
      <xdr:spPr>
        <a:xfrm>
          <a:off x="3098800" y="592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71" name="テキスト ボックス 70"/>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142240</xdr:rowOff>
    </xdr:to>
    <xdr:cxnSp macro="">
      <xdr:nvCxnSpPr>
        <xdr:cNvPr id="72" name="直線コネクタ 71"/>
        <xdr:cNvCxnSpPr/>
      </xdr:nvCxnSpPr>
      <xdr:spPr>
        <a:xfrm flipV="1">
          <a:off x="2209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53340</xdr:rowOff>
    </xdr:from>
    <xdr:to>
      <xdr:col>15</xdr:col>
      <xdr:colOff>149225</xdr:colOff>
      <xdr:row>34</xdr:row>
      <xdr:rowOff>154940</xdr:rowOff>
    </xdr:to>
    <xdr:sp macro="" textlink="">
      <xdr:nvSpPr>
        <xdr:cNvPr id="73" name="フローチャート: 判断 72"/>
        <xdr:cNvSpPr/>
      </xdr:nvSpPr>
      <xdr:spPr>
        <a:xfrm>
          <a:off x="3048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139717</xdr:rowOff>
    </xdr:from>
    <xdr:ext cx="762000" cy="259045"/>
    <xdr:sp macro="" textlink="">
      <xdr:nvSpPr>
        <xdr:cNvPr id="74" name="テキスト ボックス 73"/>
        <xdr:cNvSpPr txBox="1"/>
      </xdr:nvSpPr>
      <xdr:spPr>
        <a:xfrm>
          <a:off x="2717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34</xdr:row>
      <xdr:rowOff>157480</xdr:rowOff>
    </xdr:to>
    <xdr:cxnSp macro="">
      <xdr:nvCxnSpPr>
        <xdr:cNvPr id="75" name="直線コネクタ 74"/>
        <xdr:cNvCxnSpPr/>
      </xdr:nvCxnSpPr>
      <xdr:spPr>
        <a:xfrm flipV="1">
          <a:off x="1320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79" name="テキスト ボックス 78"/>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71137</xdr:rowOff>
    </xdr:from>
    <xdr:ext cx="762000" cy="259045"/>
    <xdr:sp macro="" textlink="">
      <xdr:nvSpPr>
        <xdr:cNvPr id="86" name="人件費該当値テキスト"/>
        <xdr:cNvSpPr txBox="1"/>
      </xdr:nvSpPr>
      <xdr:spPr>
        <a:xfrm>
          <a:off x="49149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29227</xdr:rowOff>
    </xdr:from>
    <xdr:ext cx="736600" cy="259045"/>
    <xdr:sp macro="" textlink="">
      <xdr:nvSpPr>
        <xdr:cNvPr id="88" name="テキスト ボックス 87"/>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92" name="テキスト ボックス 91"/>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21607</xdr:rowOff>
    </xdr:from>
    <xdr:ext cx="762000" cy="259045"/>
    <xdr:sp macro="" textlink="">
      <xdr:nvSpPr>
        <xdr:cNvPr id="94" name="テキスト ボックス 93"/>
        <xdr:cNvSpPr txBox="1"/>
      </xdr:nvSpPr>
      <xdr:spPr>
        <a:xfrm>
          <a:off x="939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主な要因は、ふるさと応援寄附金の返礼品等に係る経費が多くなっている。また、公共施設運営に係る経費の増加が課題となっており、公共施設等総合管理計画に基づき、公共施設等の集約化・複合化を進めるなどにより、施設保有量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39370</xdr:rowOff>
    </xdr:from>
    <xdr:to>
      <xdr:col>82</xdr:col>
      <xdr:colOff>107950</xdr:colOff>
      <xdr:row>19</xdr:row>
      <xdr:rowOff>62230</xdr:rowOff>
    </xdr:to>
    <xdr:cxnSp macro="">
      <xdr:nvCxnSpPr>
        <xdr:cNvPr id="126" name="直線コネクタ 125"/>
        <xdr:cNvCxnSpPr/>
      </xdr:nvCxnSpPr>
      <xdr:spPr>
        <a:xfrm>
          <a:off x="15671800" y="3296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39370</xdr:rowOff>
    </xdr:from>
    <xdr:to>
      <xdr:col>78</xdr:col>
      <xdr:colOff>69850</xdr:colOff>
      <xdr:row>20</xdr:row>
      <xdr:rowOff>35560</xdr:rowOff>
    </xdr:to>
    <xdr:cxnSp macro="">
      <xdr:nvCxnSpPr>
        <xdr:cNvPr id="129" name="直線コネクタ 128"/>
        <xdr:cNvCxnSpPr/>
      </xdr:nvCxnSpPr>
      <xdr:spPr>
        <a:xfrm flipV="1">
          <a:off x="14782800" y="3296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153670</xdr:rowOff>
    </xdr:from>
    <xdr:to>
      <xdr:col>73</xdr:col>
      <xdr:colOff>180975</xdr:colOff>
      <xdr:row>20</xdr:row>
      <xdr:rowOff>35560</xdr:rowOff>
    </xdr:to>
    <xdr:cxnSp macro="">
      <xdr:nvCxnSpPr>
        <xdr:cNvPr id="132" name="直線コネクタ 131"/>
        <xdr:cNvCxnSpPr/>
      </xdr:nvCxnSpPr>
      <xdr:spPr>
        <a:xfrm>
          <a:off x="13893800" y="3411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30480</xdr:rowOff>
    </xdr:from>
    <xdr:to>
      <xdr:col>74</xdr:col>
      <xdr:colOff>31750</xdr:colOff>
      <xdr:row>18</xdr:row>
      <xdr:rowOff>132080</xdr:rowOff>
    </xdr:to>
    <xdr:sp macro="" textlink="">
      <xdr:nvSpPr>
        <xdr:cNvPr id="133" name="フローチャート: 判断 132"/>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142257</xdr:rowOff>
    </xdr:from>
    <xdr:ext cx="762000" cy="259045"/>
    <xdr:sp macro="" textlink="">
      <xdr:nvSpPr>
        <xdr:cNvPr id="134" name="テキスト ボックス 133"/>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12700</xdr:rowOff>
    </xdr:to>
    <xdr:cxnSp macro="">
      <xdr:nvCxnSpPr>
        <xdr:cNvPr id="135" name="直線コネクタ 134"/>
        <xdr:cNvCxnSpPr/>
      </xdr:nvCxnSpPr>
      <xdr:spPr>
        <a:xfrm flipV="1">
          <a:off x="13004800" y="3411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165117</xdr:rowOff>
    </xdr:from>
    <xdr:ext cx="762000" cy="259045"/>
    <xdr:sp macro="" textlink="">
      <xdr:nvSpPr>
        <xdr:cNvPr id="137" name="テキスト ボックス 136"/>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127017</xdr:rowOff>
    </xdr:from>
    <xdr:ext cx="762000" cy="259045"/>
    <xdr:sp macro="" textlink="">
      <xdr:nvSpPr>
        <xdr:cNvPr id="139" name="テキスト ボックス 138"/>
        <xdr:cNvSpPr txBox="1"/>
      </xdr:nvSpPr>
      <xdr:spPr>
        <a:xfrm>
          <a:off x="12623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5" name="楕円 144"/>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6"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160020</xdr:rowOff>
    </xdr:from>
    <xdr:to>
      <xdr:col>78</xdr:col>
      <xdr:colOff>120650</xdr:colOff>
      <xdr:row>19</xdr:row>
      <xdr:rowOff>90170</xdr:rowOff>
    </xdr:to>
    <xdr:sp macro="" textlink="">
      <xdr:nvSpPr>
        <xdr:cNvPr id="147" name="楕円 146"/>
        <xdr:cNvSpPr/>
      </xdr:nvSpPr>
      <xdr:spPr>
        <a:xfrm>
          <a:off x="15621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74947</xdr:rowOff>
    </xdr:from>
    <xdr:ext cx="736600" cy="259045"/>
    <xdr:sp macro="" textlink="">
      <xdr:nvSpPr>
        <xdr:cNvPr id="148" name="テキスト ボックス 147"/>
        <xdr:cNvSpPr txBox="1"/>
      </xdr:nvSpPr>
      <xdr:spPr>
        <a:xfrm>
          <a:off x="15290800" y="333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49" name="楕円 148"/>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50" name="テキスト ボックス 149"/>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102870</xdr:rowOff>
    </xdr:from>
    <xdr:to>
      <xdr:col>69</xdr:col>
      <xdr:colOff>142875</xdr:colOff>
      <xdr:row>20</xdr:row>
      <xdr:rowOff>33020</xdr:rowOff>
    </xdr:to>
    <xdr:sp macro="" textlink="">
      <xdr:nvSpPr>
        <xdr:cNvPr id="151" name="楕円 150"/>
        <xdr:cNvSpPr/>
      </xdr:nvSpPr>
      <xdr:spPr>
        <a:xfrm>
          <a:off x="13843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17797</xdr:rowOff>
    </xdr:from>
    <xdr:ext cx="762000" cy="259045"/>
    <xdr:sp macro="" textlink="">
      <xdr:nvSpPr>
        <xdr:cNvPr id="152" name="テキスト ボックス 151"/>
        <xdr:cNvSpPr txBox="1"/>
      </xdr:nvSpPr>
      <xdr:spPr>
        <a:xfrm>
          <a:off x="13512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3" name="楕円 152"/>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4" name="テキスト ボックス 153"/>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％上昇しているが、類似団体平均と比較すると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扶助費は、主に介護給付費等の社会保障給付費が増加傾向にある。今後も、資格審査等適正化の見直しを進め、財政を圧迫する上昇傾向に歯止めをかけるよう努める。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121557</xdr:rowOff>
    </xdr:to>
    <xdr:cxnSp macro="">
      <xdr:nvCxnSpPr>
        <xdr:cNvPr id="189" name="直線コネクタ 188"/>
        <xdr:cNvCxnSpPr/>
      </xdr:nvCxnSpPr>
      <xdr:spPr>
        <a:xfrm>
          <a:off x="3987800" y="9613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12700</xdr:rowOff>
    </xdr:to>
    <xdr:cxnSp macro="">
      <xdr:nvCxnSpPr>
        <xdr:cNvPr id="192" name="直線コネクタ 191"/>
        <xdr:cNvCxnSpPr/>
      </xdr:nvCxnSpPr>
      <xdr:spPr>
        <a:xfrm>
          <a:off x="3098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4" name="テキスト ボックス 19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162378</xdr:rowOff>
    </xdr:to>
    <xdr:cxnSp macro="">
      <xdr:nvCxnSpPr>
        <xdr:cNvPr id="195" name="直線コネクタ 194"/>
        <xdr:cNvCxnSpPr/>
      </xdr:nvCxnSpPr>
      <xdr:spPr>
        <a:xfrm flipV="1">
          <a:off x="2209800" y="9461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6" name="フローチャート: 判断 195"/>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7" name="テキスト ボックス 196"/>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45357</xdr:rowOff>
    </xdr:to>
    <xdr:cxnSp macro="">
      <xdr:nvCxnSpPr>
        <xdr:cNvPr id="198" name="直線コネクタ 197"/>
        <xdr:cNvCxnSpPr/>
      </xdr:nvCxnSpPr>
      <xdr:spPr>
        <a:xfrm flipV="1">
          <a:off x="1320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8" name="楕円 207"/>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87284</xdr:rowOff>
    </xdr:from>
    <xdr:ext cx="762000" cy="259045"/>
    <xdr:sp macro="" textlink="">
      <xdr:nvSpPr>
        <xdr:cNvPr id="209" name="扶助費該当値テキスト"/>
        <xdr:cNvSpPr txBox="1"/>
      </xdr:nvSpPr>
      <xdr:spPr>
        <a:xfrm>
          <a:off x="4914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0" name="楕円 209"/>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1" name="テキスト ボックス 21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2" name="楕円 211"/>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3" name="テキスト ボックス 212"/>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4" name="楕円 213"/>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5" name="テキスト ボックス 214"/>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6" name="楕円 215"/>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7" name="テキスト ボックス 216"/>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％上昇しているが、類似団体平均と比較すると同数値である。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国民健康保険及び後期高齢者医療保険並びに下水道特別会計に対する繰出し金が増加傾向にあるため、特別会計においてもコスト削減を図り、財政の健全化に努める。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37846</xdr:rowOff>
    </xdr:from>
    <xdr:to>
      <xdr:col>82</xdr:col>
      <xdr:colOff>107950</xdr:colOff>
      <xdr:row>56</xdr:row>
      <xdr:rowOff>113284</xdr:rowOff>
    </xdr:to>
    <xdr:cxnSp macro="">
      <xdr:nvCxnSpPr>
        <xdr:cNvPr id="248" name="直線コネクタ 247"/>
        <xdr:cNvCxnSpPr/>
      </xdr:nvCxnSpPr>
      <xdr:spPr>
        <a:xfrm>
          <a:off x="15671800" y="946759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55</xdr:row>
      <xdr:rowOff>37846</xdr:rowOff>
    </xdr:to>
    <xdr:cxnSp macro="">
      <xdr:nvCxnSpPr>
        <xdr:cNvPr id="251" name="直線コネクタ 250"/>
        <xdr:cNvCxnSpPr/>
      </xdr:nvCxnSpPr>
      <xdr:spPr>
        <a:xfrm>
          <a:off x="14782800" y="915670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121429</xdr:rowOff>
    </xdr:from>
    <xdr:ext cx="736600" cy="259045"/>
    <xdr:sp macro="" textlink="">
      <xdr:nvSpPr>
        <xdr:cNvPr id="253" name="テキスト ボックス 252"/>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60706</xdr:rowOff>
    </xdr:from>
    <xdr:to>
      <xdr:col>73</xdr:col>
      <xdr:colOff>180975</xdr:colOff>
      <xdr:row>53</xdr:row>
      <xdr:rowOff>69850</xdr:rowOff>
    </xdr:to>
    <xdr:cxnSp macro="">
      <xdr:nvCxnSpPr>
        <xdr:cNvPr id="254" name="直線コネクタ 253"/>
        <xdr:cNvCxnSpPr/>
      </xdr:nvCxnSpPr>
      <xdr:spPr>
        <a:xfrm>
          <a:off x="13893800" y="9147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105918</xdr:rowOff>
    </xdr:from>
    <xdr:to>
      <xdr:col>74</xdr:col>
      <xdr:colOff>31750</xdr:colOff>
      <xdr:row>56</xdr:row>
      <xdr:rowOff>36068</xdr:rowOff>
    </xdr:to>
    <xdr:sp macro="" textlink="">
      <xdr:nvSpPr>
        <xdr:cNvPr id="255" name="フローチャート: 判断 254"/>
        <xdr:cNvSpPr/>
      </xdr:nvSpPr>
      <xdr:spPr>
        <a:xfrm>
          <a:off x="14732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20845</xdr:rowOff>
    </xdr:from>
    <xdr:ext cx="762000" cy="259045"/>
    <xdr:sp macro="" textlink="">
      <xdr:nvSpPr>
        <xdr:cNvPr id="256" name="テキスト ボックス 255"/>
        <xdr:cNvSpPr txBox="1"/>
      </xdr:nvSpPr>
      <xdr:spPr>
        <a:xfrm>
          <a:off x="14401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60706</xdr:rowOff>
    </xdr:from>
    <xdr:to>
      <xdr:col>69</xdr:col>
      <xdr:colOff>92075</xdr:colOff>
      <xdr:row>55</xdr:row>
      <xdr:rowOff>28702</xdr:rowOff>
    </xdr:to>
    <xdr:cxnSp macro="">
      <xdr:nvCxnSpPr>
        <xdr:cNvPr id="257" name="直線コネクタ 256"/>
        <xdr:cNvCxnSpPr/>
      </xdr:nvCxnSpPr>
      <xdr:spPr>
        <a:xfrm flipV="1">
          <a:off x="13004800" y="914755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20845</xdr:rowOff>
    </xdr:from>
    <xdr:ext cx="762000" cy="259045"/>
    <xdr:sp macro="" textlink="">
      <xdr:nvSpPr>
        <xdr:cNvPr id="259" name="テキスト ボックス 258"/>
        <xdr:cNvSpPr txBox="1"/>
      </xdr:nvSpPr>
      <xdr:spPr>
        <a:xfrm>
          <a:off x="13512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2557</xdr:rowOff>
    </xdr:from>
    <xdr:ext cx="762000" cy="259045"/>
    <xdr:sp macro="" textlink="">
      <xdr:nvSpPr>
        <xdr:cNvPr id="261" name="テキスト ボックス 260"/>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7" name="楕円 266"/>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34561</xdr:rowOff>
    </xdr:from>
    <xdr:ext cx="762000" cy="259045"/>
    <xdr:sp macro="" textlink="">
      <xdr:nvSpPr>
        <xdr:cNvPr id="268" name="その他該当値テキスト"/>
        <xdr:cNvSpPr txBox="1"/>
      </xdr:nvSpPr>
      <xdr:spPr>
        <a:xfrm>
          <a:off x="16598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158496</xdr:rowOff>
    </xdr:from>
    <xdr:to>
      <xdr:col>78</xdr:col>
      <xdr:colOff>120650</xdr:colOff>
      <xdr:row>55</xdr:row>
      <xdr:rowOff>88646</xdr:rowOff>
    </xdr:to>
    <xdr:sp macro="" textlink="">
      <xdr:nvSpPr>
        <xdr:cNvPr id="269" name="楕円 268"/>
        <xdr:cNvSpPr/>
      </xdr:nvSpPr>
      <xdr:spPr>
        <a:xfrm>
          <a:off x="15621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98823</xdr:rowOff>
    </xdr:from>
    <xdr:ext cx="736600" cy="259045"/>
    <xdr:sp macro="" textlink="">
      <xdr:nvSpPr>
        <xdr:cNvPr id="270" name="テキスト ボックス 269"/>
        <xdr:cNvSpPr txBox="1"/>
      </xdr:nvSpPr>
      <xdr:spPr>
        <a:xfrm>
          <a:off x="15290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1" name="楕円 270"/>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2" name="テキスト ボックス 271"/>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9906</xdr:rowOff>
    </xdr:from>
    <xdr:to>
      <xdr:col>69</xdr:col>
      <xdr:colOff>142875</xdr:colOff>
      <xdr:row>53</xdr:row>
      <xdr:rowOff>111506</xdr:rowOff>
    </xdr:to>
    <xdr:sp macro="" textlink="">
      <xdr:nvSpPr>
        <xdr:cNvPr id="273" name="楕円 272"/>
        <xdr:cNvSpPr/>
      </xdr:nvSpPr>
      <xdr:spPr>
        <a:xfrm>
          <a:off x="13843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121683</xdr:rowOff>
    </xdr:from>
    <xdr:ext cx="762000" cy="259045"/>
    <xdr:sp macro="" textlink="">
      <xdr:nvSpPr>
        <xdr:cNvPr id="274" name="テキスト ボックス 273"/>
        <xdr:cNvSpPr txBox="1"/>
      </xdr:nvSpPr>
      <xdr:spPr>
        <a:xfrm>
          <a:off x="13512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149352</xdr:rowOff>
    </xdr:from>
    <xdr:to>
      <xdr:col>65</xdr:col>
      <xdr:colOff>53975</xdr:colOff>
      <xdr:row>55</xdr:row>
      <xdr:rowOff>79502</xdr:rowOff>
    </xdr:to>
    <xdr:sp macro="" textlink="">
      <xdr:nvSpPr>
        <xdr:cNvPr id="275" name="楕円 274"/>
        <xdr:cNvSpPr/>
      </xdr:nvSpPr>
      <xdr:spPr>
        <a:xfrm>
          <a:off x="12954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89679</xdr:rowOff>
    </xdr:from>
    <xdr:ext cx="762000" cy="259045"/>
    <xdr:sp macro="" textlink="">
      <xdr:nvSpPr>
        <xdr:cNvPr id="276" name="テキスト ボックス 275"/>
        <xdr:cNvSpPr txBox="1"/>
      </xdr:nvSpPr>
      <xdr:spPr>
        <a:xfrm>
          <a:off x="12623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一部事務組合への負担金や市の単独補助金事業であるため、事業の見直しや必要性及び効果の低い補助金の廃止等の精査に努める。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30988</xdr:rowOff>
    </xdr:to>
    <xdr:cxnSp macro="">
      <xdr:nvCxnSpPr>
        <xdr:cNvPr id="306" name="直線コネクタ 305"/>
        <xdr:cNvCxnSpPr/>
      </xdr:nvCxnSpPr>
      <xdr:spPr>
        <a:xfrm>
          <a:off x="15671800" y="61803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07"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8128</xdr:rowOff>
    </xdr:to>
    <xdr:cxnSp macro="">
      <xdr:nvCxnSpPr>
        <xdr:cNvPr id="309" name="直線コネクタ 308"/>
        <xdr:cNvCxnSpPr/>
      </xdr:nvCxnSpPr>
      <xdr:spPr>
        <a:xfrm>
          <a:off x="14782800" y="6148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1" name="テキスト ボックス 31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30988</xdr:rowOff>
    </xdr:to>
    <xdr:cxnSp macro="">
      <xdr:nvCxnSpPr>
        <xdr:cNvPr id="312" name="直線コネクタ 311"/>
        <xdr:cNvCxnSpPr/>
      </xdr:nvCxnSpPr>
      <xdr:spPr>
        <a:xfrm flipV="1">
          <a:off x="13893800" y="6148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3" name="フローチャート: 判断 312"/>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4" name="テキスト ボックス 313"/>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30988</xdr:rowOff>
    </xdr:to>
    <xdr:cxnSp macro="">
      <xdr:nvCxnSpPr>
        <xdr:cNvPr id="315" name="直線コネクタ 314"/>
        <xdr:cNvCxnSpPr/>
      </xdr:nvCxnSpPr>
      <xdr:spPr>
        <a:xfrm>
          <a:off x="13004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7" name="テキスト ボックス 31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5" name="楕円 324"/>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6"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7" name="楕円 326"/>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8" name="テキスト ボックス 327"/>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9" name="楕円 328"/>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0" name="テキスト ボックス 329"/>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1" name="楕円 330"/>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2" name="テキスト ボックス 33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3" name="楕円 332"/>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4" name="テキスト ボックス 33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ここ数年、市債の繰上償還を行っており、平成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年度から低下傾向にある。今後も施設整備等に対する市債の発行を予定しており、公債費の急激な上昇を抑制するため、繰上償還等を行い償還額の平準化に努める。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127000</xdr:rowOff>
    </xdr:to>
    <xdr:cxnSp macro="">
      <xdr:nvCxnSpPr>
        <xdr:cNvPr id="367" name="直線コネクタ 366"/>
        <xdr:cNvCxnSpPr/>
      </xdr:nvCxnSpPr>
      <xdr:spPr>
        <a:xfrm flipV="1">
          <a:off x="3987800" y="13088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85089</xdr:rowOff>
    </xdr:to>
    <xdr:cxnSp macro="">
      <xdr:nvCxnSpPr>
        <xdr:cNvPr id="370" name="直線コネクタ 369"/>
        <xdr:cNvCxnSpPr/>
      </xdr:nvCxnSpPr>
      <xdr:spPr>
        <a:xfrm flipV="1">
          <a:off x="3098800" y="131572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2" name="テキスト ボックス 371"/>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138430</xdr:rowOff>
    </xdr:to>
    <xdr:cxnSp macro="">
      <xdr:nvCxnSpPr>
        <xdr:cNvPr id="373" name="直線コネクタ 372"/>
        <xdr:cNvCxnSpPr/>
      </xdr:nvCxnSpPr>
      <xdr:spPr>
        <a:xfrm flipV="1">
          <a:off x="2209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4" name="フローチャート: 判断 373"/>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75" name="テキスト ボックス 374"/>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138430</xdr:rowOff>
    </xdr:to>
    <xdr:cxnSp macro="">
      <xdr:nvCxnSpPr>
        <xdr:cNvPr id="376" name="直線コネクタ 375"/>
        <xdr:cNvCxnSpPr/>
      </xdr:nvCxnSpPr>
      <xdr:spPr>
        <a:xfrm>
          <a:off x="1320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78" name="テキスト ボックス 377"/>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0" name="テキスト ボックス 379"/>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6" name="楕円 385"/>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7"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8" name="楕円 38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89" name="テキスト ボックス 388"/>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0" name="楕円 389"/>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1" name="テキスト ボックス 390"/>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2" name="楕円 391"/>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3" name="テキスト ボックス 392"/>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4" name="楕円 393"/>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5" name="テキスト ボックス 394"/>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％上昇しているが、類似団体平均と比較すると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％下回っている。扶助費及び補助費等が類似団体を下回っていることが要因である。各種経費については、前述した取組等を実施していくことで、中長期的な財政の健全化を目指していく。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77</xdr:row>
      <xdr:rowOff>51563</xdr:rowOff>
    </xdr:to>
    <xdr:cxnSp macro="">
      <xdr:nvCxnSpPr>
        <xdr:cNvPr id="426" name="直線コネクタ 425"/>
        <xdr:cNvCxnSpPr/>
      </xdr:nvCxnSpPr>
      <xdr:spPr>
        <a:xfrm>
          <a:off x="15671800" y="13056615"/>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7"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xdr:rowOff>
    </xdr:from>
    <xdr:to>
      <xdr:col>78</xdr:col>
      <xdr:colOff>69850</xdr:colOff>
      <xdr:row>76</xdr:row>
      <xdr:rowOff>26415</xdr:rowOff>
    </xdr:to>
    <xdr:cxnSp macro="">
      <xdr:nvCxnSpPr>
        <xdr:cNvPr id="429" name="直線コネクタ 428"/>
        <xdr:cNvCxnSpPr/>
      </xdr:nvCxnSpPr>
      <xdr:spPr>
        <a:xfrm>
          <a:off x="14782800" y="12864592"/>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1" name="テキスト ボックス 43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106426</xdr:rowOff>
    </xdr:to>
    <xdr:cxnSp macro="">
      <xdr:nvCxnSpPr>
        <xdr:cNvPr id="432" name="直線コネクタ 431"/>
        <xdr:cNvCxnSpPr/>
      </xdr:nvCxnSpPr>
      <xdr:spPr>
        <a:xfrm flipV="1">
          <a:off x="13893800" y="128645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105918</xdr:rowOff>
    </xdr:from>
    <xdr:to>
      <xdr:col>74</xdr:col>
      <xdr:colOff>31750</xdr:colOff>
      <xdr:row>76</xdr:row>
      <xdr:rowOff>36069</xdr:rowOff>
    </xdr:to>
    <xdr:sp macro="" textlink="">
      <xdr:nvSpPr>
        <xdr:cNvPr id="433" name="フローチャート: 判断 432"/>
        <xdr:cNvSpPr/>
      </xdr:nvSpPr>
      <xdr:spPr>
        <a:xfrm>
          <a:off x="14732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20845</xdr:rowOff>
    </xdr:from>
    <xdr:ext cx="762000" cy="259045"/>
    <xdr:sp macro="" textlink="">
      <xdr:nvSpPr>
        <xdr:cNvPr id="434" name="テキスト ボックス 433"/>
        <xdr:cNvSpPr txBox="1"/>
      </xdr:nvSpPr>
      <xdr:spPr>
        <a:xfrm>
          <a:off x="14401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140715</xdr:rowOff>
    </xdr:to>
    <xdr:cxnSp macro="">
      <xdr:nvCxnSpPr>
        <xdr:cNvPr id="435" name="直線コネクタ 434"/>
        <xdr:cNvCxnSpPr/>
      </xdr:nvCxnSpPr>
      <xdr:spPr>
        <a:xfrm flipV="1">
          <a:off x="13004800" y="12965176"/>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37" name="テキスト ボックス 436"/>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5" name="楕円 444"/>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46"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7" name="楕円 446"/>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48" name="テキスト ボックス 447"/>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126492</xdr:rowOff>
    </xdr:from>
    <xdr:to>
      <xdr:col>74</xdr:col>
      <xdr:colOff>31750</xdr:colOff>
      <xdr:row>75</xdr:row>
      <xdr:rowOff>56642</xdr:rowOff>
    </xdr:to>
    <xdr:sp macro="" textlink="">
      <xdr:nvSpPr>
        <xdr:cNvPr id="449" name="楕円 448"/>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66819</xdr:rowOff>
    </xdr:from>
    <xdr:ext cx="762000" cy="259045"/>
    <xdr:sp macro="" textlink="">
      <xdr:nvSpPr>
        <xdr:cNvPr id="450" name="テキスト ボックス 449"/>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1" name="楕円 450"/>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2" name="テキスト ボックス 451"/>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3" name="楕円 452"/>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4" name="テキスト ボックス 45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123414</xdr:rowOff>
    </xdr:from>
    <xdr:to>
      <xdr:col>29</xdr:col>
      <xdr:colOff>127000</xdr:colOff>
      <xdr:row>17</xdr:row>
      <xdr:rowOff>126966</xdr:rowOff>
    </xdr:to>
    <xdr:cxnSp macro="">
      <xdr:nvCxnSpPr>
        <xdr:cNvPr id="47" name="直線コネクタ 46"/>
        <xdr:cNvCxnSpPr/>
      </xdr:nvCxnSpPr>
      <xdr:spPr bwMode="auto">
        <a:xfrm>
          <a:off x="5003800" y="3085689"/>
          <a:ext cx="647700" cy="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118801</xdr:rowOff>
    </xdr:from>
    <xdr:to>
      <xdr:col>26</xdr:col>
      <xdr:colOff>50800</xdr:colOff>
      <xdr:row>17</xdr:row>
      <xdr:rowOff>123414</xdr:rowOff>
    </xdr:to>
    <xdr:cxnSp macro="">
      <xdr:nvCxnSpPr>
        <xdr:cNvPr id="50" name="直線コネクタ 49"/>
        <xdr:cNvCxnSpPr/>
      </xdr:nvCxnSpPr>
      <xdr:spPr bwMode="auto">
        <a:xfrm>
          <a:off x="4305300" y="3081076"/>
          <a:ext cx="698500" cy="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118801</xdr:rowOff>
    </xdr:from>
    <xdr:to>
      <xdr:col>22</xdr:col>
      <xdr:colOff>114300</xdr:colOff>
      <xdr:row>17</xdr:row>
      <xdr:rowOff>124799</xdr:rowOff>
    </xdr:to>
    <xdr:cxnSp macro="">
      <xdr:nvCxnSpPr>
        <xdr:cNvPr id="53" name="直線コネクタ 52"/>
        <xdr:cNvCxnSpPr/>
      </xdr:nvCxnSpPr>
      <xdr:spPr bwMode="auto">
        <a:xfrm flipV="1">
          <a:off x="3606800" y="3081076"/>
          <a:ext cx="698500" cy="5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916</xdr:rowOff>
    </xdr:from>
    <xdr:to>
      <xdr:col>22</xdr:col>
      <xdr:colOff>165100</xdr:colOff>
      <xdr:row>17</xdr:row>
      <xdr:rowOff>102516</xdr:rowOff>
    </xdr:to>
    <xdr:sp macro="" textlink="">
      <xdr:nvSpPr>
        <xdr:cNvPr id="54" name="フローチャート: 判断 53"/>
        <xdr:cNvSpPr/>
      </xdr:nvSpPr>
      <xdr:spPr bwMode="auto">
        <a:xfrm>
          <a:off x="4254500" y="2963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112693</xdr:rowOff>
    </xdr:from>
    <xdr:ext cx="762000" cy="259045"/>
    <xdr:sp macro="" textlink="">
      <xdr:nvSpPr>
        <xdr:cNvPr id="55" name="テキスト ボックス 54"/>
        <xdr:cNvSpPr txBox="1"/>
      </xdr:nvSpPr>
      <xdr:spPr>
        <a:xfrm>
          <a:off x="3924300" y="27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124799</xdr:rowOff>
    </xdr:from>
    <xdr:to>
      <xdr:col>18</xdr:col>
      <xdr:colOff>177800</xdr:colOff>
      <xdr:row>17</xdr:row>
      <xdr:rowOff>137441</xdr:rowOff>
    </xdr:to>
    <xdr:cxnSp macro="">
      <xdr:nvCxnSpPr>
        <xdr:cNvPr id="56" name="直線コネクタ 55"/>
        <xdr:cNvCxnSpPr/>
      </xdr:nvCxnSpPr>
      <xdr:spPr bwMode="auto">
        <a:xfrm flipV="1">
          <a:off x="2908300" y="3087074"/>
          <a:ext cx="698500" cy="12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76166</xdr:rowOff>
    </xdr:from>
    <xdr:to>
      <xdr:col>29</xdr:col>
      <xdr:colOff>177800</xdr:colOff>
      <xdr:row>18</xdr:row>
      <xdr:rowOff>6316</xdr:rowOff>
    </xdr:to>
    <xdr:sp macro="" textlink="">
      <xdr:nvSpPr>
        <xdr:cNvPr id="66" name="楕円 65"/>
        <xdr:cNvSpPr/>
      </xdr:nvSpPr>
      <xdr:spPr bwMode="auto">
        <a:xfrm>
          <a:off x="5600700" y="303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156193</xdr:rowOff>
    </xdr:from>
    <xdr:ext cx="762000" cy="259045"/>
    <xdr:sp macro="" textlink="">
      <xdr:nvSpPr>
        <xdr:cNvPr id="67" name="人口1人当たり決算額の推移該当値テキスト130"/>
        <xdr:cNvSpPr txBox="1"/>
      </xdr:nvSpPr>
      <xdr:spPr>
        <a:xfrm>
          <a:off x="5740400" y="294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72614</xdr:rowOff>
    </xdr:from>
    <xdr:to>
      <xdr:col>26</xdr:col>
      <xdr:colOff>101600</xdr:colOff>
      <xdr:row>18</xdr:row>
      <xdr:rowOff>2764</xdr:rowOff>
    </xdr:to>
    <xdr:sp macro="" textlink="">
      <xdr:nvSpPr>
        <xdr:cNvPr id="68" name="楕円 67"/>
        <xdr:cNvSpPr/>
      </xdr:nvSpPr>
      <xdr:spPr bwMode="auto">
        <a:xfrm>
          <a:off x="4953000" y="303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158991</xdr:rowOff>
    </xdr:from>
    <xdr:ext cx="736600" cy="259045"/>
    <xdr:sp macro="" textlink="">
      <xdr:nvSpPr>
        <xdr:cNvPr id="69" name="テキスト ボックス 68"/>
        <xdr:cNvSpPr txBox="1"/>
      </xdr:nvSpPr>
      <xdr:spPr>
        <a:xfrm>
          <a:off x="4622800" y="3121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68001</xdr:rowOff>
    </xdr:from>
    <xdr:to>
      <xdr:col>22</xdr:col>
      <xdr:colOff>165100</xdr:colOff>
      <xdr:row>17</xdr:row>
      <xdr:rowOff>169601</xdr:rowOff>
    </xdr:to>
    <xdr:sp macro="" textlink="">
      <xdr:nvSpPr>
        <xdr:cNvPr id="70" name="楕円 69"/>
        <xdr:cNvSpPr/>
      </xdr:nvSpPr>
      <xdr:spPr bwMode="auto">
        <a:xfrm>
          <a:off x="4254500" y="303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154378</xdr:rowOff>
    </xdr:from>
    <xdr:ext cx="762000" cy="259045"/>
    <xdr:sp macro="" textlink="">
      <xdr:nvSpPr>
        <xdr:cNvPr id="71" name="テキスト ボックス 70"/>
        <xdr:cNvSpPr txBox="1"/>
      </xdr:nvSpPr>
      <xdr:spPr>
        <a:xfrm>
          <a:off x="3924300" y="31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73999</xdr:rowOff>
    </xdr:from>
    <xdr:to>
      <xdr:col>19</xdr:col>
      <xdr:colOff>38100</xdr:colOff>
      <xdr:row>18</xdr:row>
      <xdr:rowOff>4149</xdr:rowOff>
    </xdr:to>
    <xdr:sp macro="" textlink="">
      <xdr:nvSpPr>
        <xdr:cNvPr id="72" name="楕円 71"/>
        <xdr:cNvSpPr/>
      </xdr:nvSpPr>
      <xdr:spPr bwMode="auto">
        <a:xfrm>
          <a:off x="3556000" y="3036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160376</xdr:rowOff>
    </xdr:from>
    <xdr:ext cx="762000" cy="259045"/>
    <xdr:sp macro="" textlink="">
      <xdr:nvSpPr>
        <xdr:cNvPr id="73" name="テキスト ボックス 72"/>
        <xdr:cNvSpPr txBox="1"/>
      </xdr:nvSpPr>
      <xdr:spPr>
        <a:xfrm>
          <a:off x="3225800" y="312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86641</xdr:rowOff>
    </xdr:from>
    <xdr:to>
      <xdr:col>15</xdr:col>
      <xdr:colOff>101600</xdr:colOff>
      <xdr:row>18</xdr:row>
      <xdr:rowOff>16791</xdr:rowOff>
    </xdr:to>
    <xdr:sp macro="" textlink="">
      <xdr:nvSpPr>
        <xdr:cNvPr id="74" name="楕円 73"/>
        <xdr:cNvSpPr/>
      </xdr:nvSpPr>
      <xdr:spPr bwMode="auto">
        <a:xfrm>
          <a:off x="2857500" y="3048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1568</xdr:rowOff>
    </xdr:from>
    <xdr:ext cx="762000" cy="259045"/>
    <xdr:sp macro="" textlink="">
      <xdr:nvSpPr>
        <xdr:cNvPr id="75" name="テキスト ボックス 74"/>
        <xdr:cNvSpPr txBox="1"/>
      </xdr:nvSpPr>
      <xdr:spPr>
        <a:xfrm>
          <a:off x="2527300" y="31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293731</xdr:rowOff>
    </xdr:from>
    <xdr:to>
      <xdr:col>29</xdr:col>
      <xdr:colOff>127000</xdr:colOff>
      <xdr:row>38</xdr:row>
      <xdr:rowOff>37388</xdr:rowOff>
    </xdr:to>
    <xdr:cxnSp macro="">
      <xdr:nvCxnSpPr>
        <xdr:cNvPr id="111" name="直線コネクタ 110"/>
        <xdr:cNvCxnSpPr/>
      </xdr:nvCxnSpPr>
      <xdr:spPr bwMode="auto">
        <a:xfrm flipV="1">
          <a:off x="5003800" y="7418431"/>
          <a:ext cx="647700" cy="8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291461</xdr:rowOff>
    </xdr:from>
    <xdr:to>
      <xdr:col>26</xdr:col>
      <xdr:colOff>50800</xdr:colOff>
      <xdr:row>38</xdr:row>
      <xdr:rowOff>37388</xdr:rowOff>
    </xdr:to>
    <xdr:cxnSp macro="">
      <xdr:nvCxnSpPr>
        <xdr:cNvPr id="114" name="直線コネクタ 113"/>
        <xdr:cNvCxnSpPr/>
      </xdr:nvCxnSpPr>
      <xdr:spPr bwMode="auto">
        <a:xfrm>
          <a:off x="4305300" y="7416161"/>
          <a:ext cx="698500" cy="8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272814</xdr:rowOff>
    </xdr:from>
    <xdr:to>
      <xdr:col>22</xdr:col>
      <xdr:colOff>114300</xdr:colOff>
      <xdr:row>37</xdr:row>
      <xdr:rowOff>291461</xdr:rowOff>
    </xdr:to>
    <xdr:cxnSp macro="">
      <xdr:nvCxnSpPr>
        <xdr:cNvPr id="117" name="直線コネクタ 116"/>
        <xdr:cNvCxnSpPr/>
      </xdr:nvCxnSpPr>
      <xdr:spPr bwMode="auto">
        <a:xfrm>
          <a:off x="3606800" y="7397514"/>
          <a:ext cx="698500" cy="18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163509</xdr:rowOff>
    </xdr:from>
    <xdr:to>
      <xdr:col>22</xdr:col>
      <xdr:colOff>165100</xdr:colOff>
      <xdr:row>37</xdr:row>
      <xdr:rowOff>93659</xdr:rowOff>
    </xdr:to>
    <xdr:sp macro="" textlink="">
      <xdr:nvSpPr>
        <xdr:cNvPr id="118" name="フローチャート: 判断 117"/>
        <xdr:cNvSpPr/>
      </xdr:nvSpPr>
      <xdr:spPr bwMode="auto">
        <a:xfrm>
          <a:off x="4254500" y="7116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275286</xdr:rowOff>
    </xdr:from>
    <xdr:ext cx="762000" cy="259045"/>
    <xdr:sp macro="" textlink="">
      <xdr:nvSpPr>
        <xdr:cNvPr id="119" name="テキスト ボックス 118"/>
        <xdr:cNvSpPr txBox="1"/>
      </xdr:nvSpPr>
      <xdr:spPr>
        <a:xfrm>
          <a:off x="3924300" y="688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200365</xdr:rowOff>
    </xdr:from>
    <xdr:to>
      <xdr:col>18</xdr:col>
      <xdr:colOff>177800</xdr:colOff>
      <xdr:row>37</xdr:row>
      <xdr:rowOff>272814</xdr:rowOff>
    </xdr:to>
    <xdr:cxnSp macro="">
      <xdr:nvCxnSpPr>
        <xdr:cNvPr id="120" name="直線コネクタ 119"/>
        <xdr:cNvCxnSpPr/>
      </xdr:nvCxnSpPr>
      <xdr:spPr bwMode="auto">
        <a:xfrm>
          <a:off x="2908300" y="7325065"/>
          <a:ext cx="698500" cy="7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242931</xdr:rowOff>
    </xdr:from>
    <xdr:to>
      <xdr:col>29</xdr:col>
      <xdr:colOff>177800</xdr:colOff>
      <xdr:row>38</xdr:row>
      <xdr:rowOff>1631</xdr:rowOff>
    </xdr:to>
    <xdr:sp macro="" textlink="">
      <xdr:nvSpPr>
        <xdr:cNvPr id="130" name="楕円 129"/>
        <xdr:cNvSpPr/>
      </xdr:nvSpPr>
      <xdr:spPr bwMode="auto">
        <a:xfrm>
          <a:off x="5600700" y="736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215008</xdr:rowOff>
    </xdr:from>
    <xdr:ext cx="762000" cy="259045"/>
    <xdr:sp macro="" textlink="">
      <xdr:nvSpPr>
        <xdr:cNvPr id="131" name="人口1人当たり決算額の推移該当値テキスト445"/>
        <xdr:cNvSpPr txBox="1"/>
      </xdr:nvSpPr>
      <xdr:spPr>
        <a:xfrm>
          <a:off x="5740400" y="733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329488</xdr:rowOff>
    </xdr:from>
    <xdr:to>
      <xdr:col>26</xdr:col>
      <xdr:colOff>101600</xdr:colOff>
      <xdr:row>38</xdr:row>
      <xdr:rowOff>88188</xdr:rowOff>
    </xdr:to>
    <xdr:sp macro="" textlink="">
      <xdr:nvSpPr>
        <xdr:cNvPr id="132" name="楕円 131"/>
        <xdr:cNvSpPr/>
      </xdr:nvSpPr>
      <xdr:spPr bwMode="auto">
        <a:xfrm>
          <a:off x="4953000" y="745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72965</xdr:rowOff>
    </xdr:from>
    <xdr:ext cx="736600" cy="259045"/>
    <xdr:sp macro="" textlink="">
      <xdr:nvSpPr>
        <xdr:cNvPr id="133" name="テキスト ボックス 132"/>
        <xdr:cNvSpPr txBox="1"/>
      </xdr:nvSpPr>
      <xdr:spPr>
        <a:xfrm>
          <a:off x="4622800" y="754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240661</xdr:rowOff>
    </xdr:from>
    <xdr:to>
      <xdr:col>22</xdr:col>
      <xdr:colOff>165100</xdr:colOff>
      <xdr:row>37</xdr:row>
      <xdr:rowOff>342261</xdr:rowOff>
    </xdr:to>
    <xdr:sp macro="" textlink="">
      <xdr:nvSpPr>
        <xdr:cNvPr id="134" name="楕円 133"/>
        <xdr:cNvSpPr/>
      </xdr:nvSpPr>
      <xdr:spPr bwMode="auto">
        <a:xfrm>
          <a:off x="4254500" y="736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327038</xdr:rowOff>
    </xdr:from>
    <xdr:ext cx="762000" cy="259045"/>
    <xdr:sp macro="" textlink="">
      <xdr:nvSpPr>
        <xdr:cNvPr id="135" name="テキスト ボックス 134"/>
        <xdr:cNvSpPr txBox="1"/>
      </xdr:nvSpPr>
      <xdr:spPr>
        <a:xfrm>
          <a:off x="3924300" y="745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222014</xdr:rowOff>
    </xdr:from>
    <xdr:to>
      <xdr:col>19</xdr:col>
      <xdr:colOff>38100</xdr:colOff>
      <xdr:row>37</xdr:row>
      <xdr:rowOff>323614</xdr:rowOff>
    </xdr:to>
    <xdr:sp macro="" textlink="">
      <xdr:nvSpPr>
        <xdr:cNvPr id="136" name="楕円 135"/>
        <xdr:cNvSpPr/>
      </xdr:nvSpPr>
      <xdr:spPr bwMode="auto">
        <a:xfrm>
          <a:off x="3556000" y="7346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308391</xdr:rowOff>
    </xdr:from>
    <xdr:ext cx="762000" cy="259045"/>
    <xdr:sp macro="" textlink="">
      <xdr:nvSpPr>
        <xdr:cNvPr id="137" name="テキスト ボックス 136"/>
        <xdr:cNvSpPr txBox="1"/>
      </xdr:nvSpPr>
      <xdr:spPr>
        <a:xfrm>
          <a:off x="3225800" y="74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149565</xdr:rowOff>
    </xdr:from>
    <xdr:to>
      <xdr:col>15</xdr:col>
      <xdr:colOff>101600</xdr:colOff>
      <xdr:row>37</xdr:row>
      <xdr:rowOff>251165</xdr:rowOff>
    </xdr:to>
    <xdr:sp macro="" textlink="">
      <xdr:nvSpPr>
        <xdr:cNvPr id="138" name="楕円 137"/>
        <xdr:cNvSpPr/>
      </xdr:nvSpPr>
      <xdr:spPr bwMode="auto">
        <a:xfrm>
          <a:off x="2857500" y="727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235942</xdr:rowOff>
    </xdr:from>
    <xdr:ext cx="762000" cy="259045"/>
    <xdr:sp macro="" textlink="">
      <xdr:nvSpPr>
        <xdr:cNvPr id="139" name="テキスト ボックス 138"/>
        <xdr:cNvSpPr txBox="1"/>
      </xdr:nvSpPr>
      <xdr:spPr>
        <a:xfrm>
          <a:off x="2527300" y="736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45,439
45,264
95.81
23,013,153
22,564,849
325,686
12,043,772
19,591,497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143897</xdr:rowOff>
    </xdr:from>
    <xdr:to>
      <xdr:col>24</xdr:col>
      <xdr:colOff>63500</xdr:colOff>
      <xdr:row>36</xdr:row>
      <xdr:rowOff>150897</xdr:rowOff>
    </xdr:to>
    <xdr:cxnSp macro="">
      <xdr:nvCxnSpPr>
        <xdr:cNvPr id="58" name="直線コネクタ 57"/>
        <xdr:cNvCxnSpPr/>
      </xdr:nvCxnSpPr>
      <xdr:spPr>
        <a:xfrm>
          <a:off x="3797300" y="6316097"/>
          <a:ext cx="8382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143897</xdr:rowOff>
    </xdr:from>
    <xdr:to>
      <xdr:col>19</xdr:col>
      <xdr:colOff>177800</xdr:colOff>
      <xdr:row>36</xdr:row>
      <xdr:rowOff>146645</xdr:rowOff>
    </xdr:to>
    <xdr:cxnSp macro="">
      <xdr:nvCxnSpPr>
        <xdr:cNvPr id="61" name="直線コネクタ 60"/>
        <xdr:cNvCxnSpPr/>
      </xdr:nvCxnSpPr>
      <xdr:spPr>
        <a:xfrm flipV="1">
          <a:off x="2908300" y="6316097"/>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146645</xdr:rowOff>
    </xdr:from>
    <xdr:to>
      <xdr:col>15</xdr:col>
      <xdr:colOff>50800</xdr:colOff>
      <xdr:row>36</xdr:row>
      <xdr:rowOff>151560</xdr:rowOff>
    </xdr:to>
    <xdr:cxnSp macro="">
      <xdr:nvCxnSpPr>
        <xdr:cNvPr id="64" name="直線コネクタ 63"/>
        <xdr:cNvCxnSpPr/>
      </xdr:nvCxnSpPr>
      <xdr:spPr>
        <a:xfrm flipV="1">
          <a:off x="2019300" y="631884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26821</xdr:rowOff>
    </xdr:from>
    <xdr:to>
      <xdr:col>15</xdr:col>
      <xdr:colOff>101600</xdr:colOff>
      <xdr:row>36</xdr:row>
      <xdr:rowOff>128421</xdr:rowOff>
    </xdr:to>
    <xdr:sp macro="" textlink="">
      <xdr:nvSpPr>
        <xdr:cNvPr id="65" name="フローチャート: 判断 64"/>
        <xdr:cNvSpPr/>
      </xdr:nvSpPr>
      <xdr:spPr>
        <a:xfrm>
          <a:off x="2857500" y="61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144948</xdr:rowOff>
    </xdr:from>
    <xdr:ext cx="534377" cy="259045"/>
    <xdr:sp macro="" textlink="">
      <xdr:nvSpPr>
        <xdr:cNvPr id="66" name="テキスト ボックス 65"/>
        <xdr:cNvSpPr txBox="1"/>
      </xdr:nvSpPr>
      <xdr:spPr>
        <a:xfrm>
          <a:off x="2641111" y="59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151560</xdr:rowOff>
    </xdr:from>
    <xdr:to>
      <xdr:col>10</xdr:col>
      <xdr:colOff>114300</xdr:colOff>
      <xdr:row>36</xdr:row>
      <xdr:rowOff>164604</xdr:rowOff>
    </xdr:to>
    <xdr:cxnSp macro="">
      <xdr:nvCxnSpPr>
        <xdr:cNvPr id="67" name="直線コネクタ 66"/>
        <xdr:cNvCxnSpPr/>
      </xdr:nvCxnSpPr>
      <xdr:spPr>
        <a:xfrm flipV="1">
          <a:off x="1130300" y="6323760"/>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100097</xdr:rowOff>
    </xdr:from>
    <xdr:to>
      <xdr:col>24</xdr:col>
      <xdr:colOff>114300</xdr:colOff>
      <xdr:row>37</xdr:row>
      <xdr:rowOff>30247</xdr:rowOff>
    </xdr:to>
    <xdr:sp macro="" textlink="">
      <xdr:nvSpPr>
        <xdr:cNvPr id="77" name="楕円 76"/>
        <xdr:cNvSpPr/>
      </xdr:nvSpPr>
      <xdr:spPr>
        <a:xfrm>
          <a:off x="4584700" y="62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23623</xdr:rowOff>
    </xdr:from>
    <xdr:ext cx="534377" cy="259045"/>
    <xdr:sp macro="" textlink="">
      <xdr:nvSpPr>
        <xdr:cNvPr id="78" name="人件費該当値テキスト"/>
        <xdr:cNvSpPr txBox="1"/>
      </xdr:nvSpPr>
      <xdr:spPr>
        <a:xfrm>
          <a:off x="4686300" y="61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93097</xdr:rowOff>
    </xdr:from>
    <xdr:to>
      <xdr:col>20</xdr:col>
      <xdr:colOff>38100</xdr:colOff>
      <xdr:row>37</xdr:row>
      <xdr:rowOff>23247</xdr:rowOff>
    </xdr:to>
    <xdr:sp macro="" textlink="">
      <xdr:nvSpPr>
        <xdr:cNvPr id="79" name="楕円 78"/>
        <xdr:cNvSpPr/>
      </xdr:nvSpPr>
      <xdr:spPr>
        <a:xfrm>
          <a:off x="3746500" y="62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14374</xdr:rowOff>
    </xdr:from>
    <xdr:ext cx="534377" cy="259045"/>
    <xdr:sp macro="" textlink="">
      <xdr:nvSpPr>
        <xdr:cNvPr id="80" name="テキスト ボックス 79"/>
        <xdr:cNvSpPr txBox="1"/>
      </xdr:nvSpPr>
      <xdr:spPr>
        <a:xfrm>
          <a:off x="3530111" y="63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95845</xdr:rowOff>
    </xdr:from>
    <xdr:to>
      <xdr:col>15</xdr:col>
      <xdr:colOff>101600</xdr:colOff>
      <xdr:row>37</xdr:row>
      <xdr:rowOff>25995</xdr:rowOff>
    </xdr:to>
    <xdr:sp macro="" textlink="">
      <xdr:nvSpPr>
        <xdr:cNvPr id="81" name="楕円 80"/>
        <xdr:cNvSpPr/>
      </xdr:nvSpPr>
      <xdr:spPr>
        <a:xfrm>
          <a:off x="2857500" y="62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17122</xdr:rowOff>
    </xdr:from>
    <xdr:ext cx="534377" cy="259045"/>
    <xdr:sp macro="" textlink="">
      <xdr:nvSpPr>
        <xdr:cNvPr id="82" name="テキスト ボックス 81"/>
        <xdr:cNvSpPr txBox="1"/>
      </xdr:nvSpPr>
      <xdr:spPr>
        <a:xfrm>
          <a:off x="2641111" y="636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100760</xdr:rowOff>
    </xdr:from>
    <xdr:to>
      <xdr:col>10</xdr:col>
      <xdr:colOff>165100</xdr:colOff>
      <xdr:row>37</xdr:row>
      <xdr:rowOff>30910</xdr:rowOff>
    </xdr:to>
    <xdr:sp macro="" textlink="">
      <xdr:nvSpPr>
        <xdr:cNvPr id="83" name="楕円 82"/>
        <xdr:cNvSpPr/>
      </xdr:nvSpPr>
      <xdr:spPr>
        <a:xfrm>
          <a:off x="1968500" y="62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22037</xdr:rowOff>
    </xdr:from>
    <xdr:ext cx="534377" cy="259045"/>
    <xdr:sp macro="" textlink="">
      <xdr:nvSpPr>
        <xdr:cNvPr id="84" name="テキスト ボックス 83"/>
        <xdr:cNvSpPr txBox="1"/>
      </xdr:nvSpPr>
      <xdr:spPr>
        <a:xfrm>
          <a:off x="1752111" y="63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113804</xdr:rowOff>
    </xdr:from>
    <xdr:to>
      <xdr:col>6</xdr:col>
      <xdr:colOff>38100</xdr:colOff>
      <xdr:row>37</xdr:row>
      <xdr:rowOff>43954</xdr:rowOff>
    </xdr:to>
    <xdr:sp macro="" textlink="">
      <xdr:nvSpPr>
        <xdr:cNvPr id="85" name="楕円 84"/>
        <xdr:cNvSpPr/>
      </xdr:nvSpPr>
      <xdr:spPr>
        <a:xfrm>
          <a:off x="1079500" y="62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35081</xdr:rowOff>
    </xdr:from>
    <xdr:ext cx="534377" cy="259045"/>
    <xdr:sp macro="" textlink="">
      <xdr:nvSpPr>
        <xdr:cNvPr id="86" name="テキスト ボックス 85"/>
        <xdr:cNvSpPr txBox="1"/>
      </xdr:nvSpPr>
      <xdr:spPr>
        <a:xfrm>
          <a:off x="863111" y="63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61040</xdr:rowOff>
    </xdr:from>
    <xdr:to>
      <xdr:col>24</xdr:col>
      <xdr:colOff>63500</xdr:colOff>
      <xdr:row>56</xdr:row>
      <xdr:rowOff>93959</xdr:rowOff>
    </xdr:to>
    <xdr:cxnSp macro="">
      <xdr:nvCxnSpPr>
        <xdr:cNvPr id="118" name="直線コネクタ 117"/>
        <xdr:cNvCxnSpPr/>
      </xdr:nvCxnSpPr>
      <xdr:spPr>
        <a:xfrm flipV="1">
          <a:off x="3797300" y="9662240"/>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118403</xdr:rowOff>
    </xdr:from>
    <xdr:ext cx="534377" cy="259045"/>
    <xdr:sp macro="" textlink="">
      <xdr:nvSpPr>
        <xdr:cNvPr id="119" name="物件費平均値テキスト"/>
        <xdr:cNvSpPr txBox="1"/>
      </xdr:nvSpPr>
      <xdr:spPr>
        <a:xfrm>
          <a:off x="4686300" y="9719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93959</xdr:rowOff>
    </xdr:from>
    <xdr:to>
      <xdr:col>19</xdr:col>
      <xdr:colOff>177800</xdr:colOff>
      <xdr:row>56</xdr:row>
      <xdr:rowOff>142944</xdr:rowOff>
    </xdr:to>
    <xdr:cxnSp macro="">
      <xdr:nvCxnSpPr>
        <xdr:cNvPr id="121" name="直線コネクタ 120"/>
        <xdr:cNvCxnSpPr/>
      </xdr:nvCxnSpPr>
      <xdr:spPr>
        <a:xfrm flipV="1">
          <a:off x="2908300" y="969515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68187</xdr:rowOff>
    </xdr:from>
    <xdr:ext cx="534377" cy="259045"/>
    <xdr:sp macro="" textlink="">
      <xdr:nvSpPr>
        <xdr:cNvPr id="123" name="テキスト ボックス 122"/>
        <xdr:cNvSpPr txBox="1"/>
      </xdr:nvSpPr>
      <xdr:spPr>
        <a:xfrm>
          <a:off x="3530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142944</xdr:rowOff>
    </xdr:from>
    <xdr:to>
      <xdr:col>15</xdr:col>
      <xdr:colOff>50800</xdr:colOff>
      <xdr:row>57</xdr:row>
      <xdr:rowOff>108393</xdr:rowOff>
    </xdr:to>
    <xdr:cxnSp macro="">
      <xdr:nvCxnSpPr>
        <xdr:cNvPr id="124" name="直線コネクタ 123"/>
        <xdr:cNvCxnSpPr/>
      </xdr:nvCxnSpPr>
      <xdr:spPr>
        <a:xfrm flipV="1">
          <a:off x="2019300" y="9744144"/>
          <a:ext cx="889000" cy="13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127544</xdr:rowOff>
    </xdr:from>
    <xdr:to>
      <xdr:col>15</xdr:col>
      <xdr:colOff>101600</xdr:colOff>
      <xdr:row>57</xdr:row>
      <xdr:rowOff>57694</xdr:rowOff>
    </xdr:to>
    <xdr:sp macro="" textlink="">
      <xdr:nvSpPr>
        <xdr:cNvPr id="125" name="フローチャート: 判断 124"/>
        <xdr:cNvSpPr/>
      </xdr:nvSpPr>
      <xdr:spPr>
        <a:xfrm>
          <a:off x="2857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48821</xdr:rowOff>
    </xdr:from>
    <xdr:ext cx="534377" cy="259045"/>
    <xdr:sp macro="" textlink="">
      <xdr:nvSpPr>
        <xdr:cNvPr id="126" name="テキスト ボックス 125"/>
        <xdr:cNvSpPr txBox="1"/>
      </xdr:nvSpPr>
      <xdr:spPr>
        <a:xfrm>
          <a:off x="2641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108393</xdr:rowOff>
    </xdr:from>
    <xdr:to>
      <xdr:col>10</xdr:col>
      <xdr:colOff>114300</xdr:colOff>
      <xdr:row>58</xdr:row>
      <xdr:rowOff>26543</xdr:rowOff>
    </xdr:to>
    <xdr:cxnSp macro="">
      <xdr:nvCxnSpPr>
        <xdr:cNvPr id="127" name="直線コネクタ 126"/>
        <xdr:cNvCxnSpPr/>
      </xdr:nvCxnSpPr>
      <xdr:spPr>
        <a:xfrm flipV="1">
          <a:off x="1130300" y="9881043"/>
          <a:ext cx="889000" cy="8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10240</xdr:rowOff>
    </xdr:from>
    <xdr:to>
      <xdr:col>24</xdr:col>
      <xdr:colOff>114300</xdr:colOff>
      <xdr:row>56</xdr:row>
      <xdr:rowOff>111840</xdr:rowOff>
    </xdr:to>
    <xdr:sp macro="" textlink="">
      <xdr:nvSpPr>
        <xdr:cNvPr id="137" name="楕円 136"/>
        <xdr:cNvSpPr/>
      </xdr:nvSpPr>
      <xdr:spPr>
        <a:xfrm>
          <a:off x="4584700" y="96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33117</xdr:rowOff>
    </xdr:from>
    <xdr:ext cx="534377" cy="259045"/>
    <xdr:sp macro="" textlink="">
      <xdr:nvSpPr>
        <xdr:cNvPr id="138" name="物件費該当値テキスト"/>
        <xdr:cNvSpPr txBox="1"/>
      </xdr:nvSpPr>
      <xdr:spPr>
        <a:xfrm>
          <a:off x="4686300" y="94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43159</xdr:rowOff>
    </xdr:from>
    <xdr:to>
      <xdr:col>20</xdr:col>
      <xdr:colOff>38100</xdr:colOff>
      <xdr:row>56</xdr:row>
      <xdr:rowOff>144759</xdr:rowOff>
    </xdr:to>
    <xdr:sp macro="" textlink="">
      <xdr:nvSpPr>
        <xdr:cNvPr id="139" name="楕円 138"/>
        <xdr:cNvSpPr/>
      </xdr:nvSpPr>
      <xdr:spPr>
        <a:xfrm>
          <a:off x="3746500" y="96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161286</xdr:rowOff>
    </xdr:from>
    <xdr:ext cx="534377" cy="259045"/>
    <xdr:sp macro="" textlink="">
      <xdr:nvSpPr>
        <xdr:cNvPr id="140" name="テキスト ボックス 139"/>
        <xdr:cNvSpPr txBox="1"/>
      </xdr:nvSpPr>
      <xdr:spPr>
        <a:xfrm>
          <a:off x="3530111" y="941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92144</xdr:rowOff>
    </xdr:from>
    <xdr:to>
      <xdr:col>15</xdr:col>
      <xdr:colOff>101600</xdr:colOff>
      <xdr:row>57</xdr:row>
      <xdr:rowOff>22294</xdr:rowOff>
    </xdr:to>
    <xdr:sp macro="" textlink="">
      <xdr:nvSpPr>
        <xdr:cNvPr id="141" name="楕円 140"/>
        <xdr:cNvSpPr/>
      </xdr:nvSpPr>
      <xdr:spPr>
        <a:xfrm>
          <a:off x="2857500" y="96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38821</xdr:rowOff>
    </xdr:from>
    <xdr:ext cx="534377" cy="259045"/>
    <xdr:sp macro="" textlink="">
      <xdr:nvSpPr>
        <xdr:cNvPr id="142" name="テキスト ボックス 141"/>
        <xdr:cNvSpPr txBox="1"/>
      </xdr:nvSpPr>
      <xdr:spPr>
        <a:xfrm>
          <a:off x="2641111" y="94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57593</xdr:rowOff>
    </xdr:from>
    <xdr:to>
      <xdr:col>10</xdr:col>
      <xdr:colOff>165100</xdr:colOff>
      <xdr:row>57</xdr:row>
      <xdr:rowOff>159193</xdr:rowOff>
    </xdr:to>
    <xdr:sp macro="" textlink="">
      <xdr:nvSpPr>
        <xdr:cNvPr id="143" name="楕円 142"/>
        <xdr:cNvSpPr/>
      </xdr:nvSpPr>
      <xdr:spPr>
        <a:xfrm>
          <a:off x="1968500" y="98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150320</xdr:rowOff>
    </xdr:from>
    <xdr:ext cx="534377" cy="259045"/>
    <xdr:sp macro="" textlink="">
      <xdr:nvSpPr>
        <xdr:cNvPr id="144" name="テキスト ボックス 143"/>
        <xdr:cNvSpPr txBox="1"/>
      </xdr:nvSpPr>
      <xdr:spPr>
        <a:xfrm>
          <a:off x="1752111" y="992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147193</xdr:rowOff>
    </xdr:from>
    <xdr:to>
      <xdr:col>6</xdr:col>
      <xdr:colOff>38100</xdr:colOff>
      <xdr:row>58</xdr:row>
      <xdr:rowOff>77343</xdr:rowOff>
    </xdr:to>
    <xdr:sp macro="" textlink="">
      <xdr:nvSpPr>
        <xdr:cNvPr id="145" name="楕円 144"/>
        <xdr:cNvSpPr/>
      </xdr:nvSpPr>
      <xdr:spPr>
        <a:xfrm>
          <a:off x="1079500" y="99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68470</xdr:rowOff>
    </xdr:from>
    <xdr:ext cx="534377" cy="259045"/>
    <xdr:sp macro="" textlink="">
      <xdr:nvSpPr>
        <xdr:cNvPr id="146" name="テキスト ボックス 145"/>
        <xdr:cNvSpPr txBox="1"/>
      </xdr:nvSpPr>
      <xdr:spPr>
        <a:xfrm>
          <a:off x="863111" y="10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92814</xdr:rowOff>
    </xdr:from>
    <xdr:to>
      <xdr:col>24</xdr:col>
      <xdr:colOff>63500</xdr:colOff>
      <xdr:row>78</xdr:row>
      <xdr:rowOff>98803</xdr:rowOff>
    </xdr:to>
    <xdr:cxnSp macro="">
      <xdr:nvCxnSpPr>
        <xdr:cNvPr id="173" name="直線コネクタ 172"/>
        <xdr:cNvCxnSpPr/>
      </xdr:nvCxnSpPr>
      <xdr:spPr>
        <a:xfrm>
          <a:off x="3797300" y="13465914"/>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92814</xdr:rowOff>
    </xdr:from>
    <xdr:to>
      <xdr:col>19</xdr:col>
      <xdr:colOff>177800</xdr:colOff>
      <xdr:row>78</xdr:row>
      <xdr:rowOff>101660</xdr:rowOff>
    </xdr:to>
    <xdr:cxnSp macro="">
      <xdr:nvCxnSpPr>
        <xdr:cNvPr id="176" name="直線コネクタ 175"/>
        <xdr:cNvCxnSpPr/>
      </xdr:nvCxnSpPr>
      <xdr:spPr>
        <a:xfrm flipV="1">
          <a:off x="2908300" y="13465914"/>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101660</xdr:rowOff>
    </xdr:from>
    <xdr:to>
      <xdr:col>15</xdr:col>
      <xdr:colOff>50800</xdr:colOff>
      <xdr:row>78</xdr:row>
      <xdr:rowOff>108976</xdr:rowOff>
    </xdr:to>
    <xdr:cxnSp macro="">
      <xdr:nvCxnSpPr>
        <xdr:cNvPr id="179" name="直線コネクタ 178"/>
        <xdr:cNvCxnSpPr/>
      </xdr:nvCxnSpPr>
      <xdr:spPr>
        <a:xfrm flipV="1">
          <a:off x="2019300" y="13474760"/>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121887</xdr:rowOff>
    </xdr:from>
    <xdr:to>
      <xdr:col>15</xdr:col>
      <xdr:colOff>101600</xdr:colOff>
      <xdr:row>78</xdr:row>
      <xdr:rowOff>52037</xdr:rowOff>
    </xdr:to>
    <xdr:sp macro="" textlink="">
      <xdr:nvSpPr>
        <xdr:cNvPr id="180" name="フローチャート: 判断 179"/>
        <xdr:cNvSpPr/>
      </xdr:nvSpPr>
      <xdr:spPr>
        <a:xfrm>
          <a:off x="2857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68564</xdr:rowOff>
    </xdr:from>
    <xdr:ext cx="469744" cy="259045"/>
    <xdr:sp macro="" textlink="">
      <xdr:nvSpPr>
        <xdr:cNvPr id="181" name="テキスト ボックス 180"/>
        <xdr:cNvSpPr txBox="1"/>
      </xdr:nvSpPr>
      <xdr:spPr>
        <a:xfrm>
          <a:off x="2673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89591</xdr:rowOff>
    </xdr:from>
    <xdr:to>
      <xdr:col>10</xdr:col>
      <xdr:colOff>114300</xdr:colOff>
      <xdr:row>78</xdr:row>
      <xdr:rowOff>108976</xdr:rowOff>
    </xdr:to>
    <xdr:cxnSp macro="">
      <xdr:nvCxnSpPr>
        <xdr:cNvPr id="182" name="直線コネクタ 181"/>
        <xdr:cNvCxnSpPr/>
      </xdr:nvCxnSpPr>
      <xdr:spPr>
        <a:xfrm>
          <a:off x="1130300" y="13462691"/>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48003</xdr:rowOff>
    </xdr:from>
    <xdr:to>
      <xdr:col>24</xdr:col>
      <xdr:colOff>114300</xdr:colOff>
      <xdr:row>78</xdr:row>
      <xdr:rowOff>149603</xdr:rowOff>
    </xdr:to>
    <xdr:sp macro="" textlink="">
      <xdr:nvSpPr>
        <xdr:cNvPr id="192" name="楕円 191"/>
        <xdr:cNvSpPr/>
      </xdr:nvSpPr>
      <xdr:spPr>
        <a:xfrm>
          <a:off x="4584700" y="134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134380</xdr:rowOff>
    </xdr:from>
    <xdr:ext cx="469744" cy="259045"/>
    <xdr:sp macro="" textlink="">
      <xdr:nvSpPr>
        <xdr:cNvPr id="193" name="維持補修費該当値テキスト"/>
        <xdr:cNvSpPr txBox="1"/>
      </xdr:nvSpPr>
      <xdr:spPr>
        <a:xfrm>
          <a:off x="4686300" y="133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42014</xdr:rowOff>
    </xdr:from>
    <xdr:to>
      <xdr:col>20</xdr:col>
      <xdr:colOff>38100</xdr:colOff>
      <xdr:row>78</xdr:row>
      <xdr:rowOff>143614</xdr:rowOff>
    </xdr:to>
    <xdr:sp macro="" textlink="">
      <xdr:nvSpPr>
        <xdr:cNvPr id="194" name="楕円 193"/>
        <xdr:cNvSpPr/>
      </xdr:nvSpPr>
      <xdr:spPr>
        <a:xfrm>
          <a:off x="3746500" y="1341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134741</xdr:rowOff>
    </xdr:from>
    <xdr:ext cx="469744" cy="259045"/>
    <xdr:sp macro="" textlink="">
      <xdr:nvSpPr>
        <xdr:cNvPr id="195" name="テキスト ボックス 194"/>
        <xdr:cNvSpPr txBox="1"/>
      </xdr:nvSpPr>
      <xdr:spPr>
        <a:xfrm>
          <a:off x="3562428" y="1350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50860</xdr:rowOff>
    </xdr:from>
    <xdr:to>
      <xdr:col>15</xdr:col>
      <xdr:colOff>101600</xdr:colOff>
      <xdr:row>78</xdr:row>
      <xdr:rowOff>152460</xdr:rowOff>
    </xdr:to>
    <xdr:sp macro="" textlink="">
      <xdr:nvSpPr>
        <xdr:cNvPr id="196" name="楕円 195"/>
        <xdr:cNvSpPr/>
      </xdr:nvSpPr>
      <xdr:spPr>
        <a:xfrm>
          <a:off x="2857500" y="134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143587</xdr:rowOff>
    </xdr:from>
    <xdr:ext cx="469744" cy="259045"/>
    <xdr:sp macro="" textlink="">
      <xdr:nvSpPr>
        <xdr:cNvPr id="197" name="テキスト ボックス 196"/>
        <xdr:cNvSpPr txBox="1"/>
      </xdr:nvSpPr>
      <xdr:spPr>
        <a:xfrm>
          <a:off x="2673428" y="1351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58176</xdr:rowOff>
    </xdr:from>
    <xdr:to>
      <xdr:col>10</xdr:col>
      <xdr:colOff>165100</xdr:colOff>
      <xdr:row>78</xdr:row>
      <xdr:rowOff>159776</xdr:rowOff>
    </xdr:to>
    <xdr:sp macro="" textlink="">
      <xdr:nvSpPr>
        <xdr:cNvPr id="198" name="楕円 197"/>
        <xdr:cNvSpPr/>
      </xdr:nvSpPr>
      <xdr:spPr>
        <a:xfrm>
          <a:off x="1968500" y="134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150903</xdr:rowOff>
    </xdr:from>
    <xdr:ext cx="469744" cy="259045"/>
    <xdr:sp macro="" textlink="">
      <xdr:nvSpPr>
        <xdr:cNvPr id="199" name="テキスト ボックス 198"/>
        <xdr:cNvSpPr txBox="1"/>
      </xdr:nvSpPr>
      <xdr:spPr>
        <a:xfrm>
          <a:off x="1784428" y="1352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38791</xdr:rowOff>
    </xdr:from>
    <xdr:to>
      <xdr:col>6</xdr:col>
      <xdr:colOff>38100</xdr:colOff>
      <xdr:row>78</xdr:row>
      <xdr:rowOff>140391</xdr:rowOff>
    </xdr:to>
    <xdr:sp macro="" textlink="">
      <xdr:nvSpPr>
        <xdr:cNvPr id="200" name="楕円 199"/>
        <xdr:cNvSpPr/>
      </xdr:nvSpPr>
      <xdr:spPr>
        <a:xfrm>
          <a:off x="1079500" y="134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131518</xdr:rowOff>
    </xdr:from>
    <xdr:ext cx="469744" cy="259045"/>
    <xdr:sp macro="" textlink="">
      <xdr:nvSpPr>
        <xdr:cNvPr id="201" name="テキスト ボックス 200"/>
        <xdr:cNvSpPr txBox="1"/>
      </xdr:nvSpPr>
      <xdr:spPr>
        <a:xfrm>
          <a:off x="895428" y="135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42644</xdr:rowOff>
    </xdr:from>
    <xdr:to>
      <xdr:col>24</xdr:col>
      <xdr:colOff>63500</xdr:colOff>
      <xdr:row>97</xdr:row>
      <xdr:rowOff>64802</xdr:rowOff>
    </xdr:to>
    <xdr:cxnSp macro="">
      <xdr:nvCxnSpPr>
        <xdr:cNvPr id="231" name="直線コネクタ 230"/>
        <xdr:cNvCxnSpPr/>
      </xdr:nvCxnSpPr>
      <xdr:spPr>
        <a:xfrm flipV="1">
          <a:off x="3797300" y="16673294"/>
          <a:ext cx="8382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64802</xdr:rowOff>
    </xdr:from>
    <xdr:to>
      <xdr:col>19</xdr:col>
      <xdr:colOff>177800</xdr:colOff>
      <xdr:row>97</xdr:row>
      <xdr:rowOff>115216</xdr:rowOff>
    </xdr:to>
    <xdr:cxnSp macro="">
      <xdr:nvCxnSpPr>
        <xdr:cNvPr id="234" name="直線コネクタ 233"/>
        <xdr:cNvCxnSpPr/>
      </xdr:nvCxnSpPr>
      <xdr:spPr>
        <a:xfrm flipV="1">
          <a:off x="2908300" y="16695452"/>
          <a:ext cx="889000" cy="5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115216</xdr:rowOff>
    </xdr:from>
    <xdr:to>
      <xdr:col>15</xdr:col>
      <xdr:colOff>50800</xdr:colOff>
      <xdr:row>98</xdr:row>
      <xdr:rowOff>3135</xdr:rowOff>
    </xdr:to>
    <xdr:cxnSp macro="">
      <xdr:nvCxnSpPr>
        <xdr:cNvPr id="237" name="直線コネクタ 236"/>
        <xdr:cNvCxnSpPr/>
      </xdr:nvCxnSpPr>
      <xdr:spPr>
        <a:xfrm flipV="1">
          <a:off x="2019300" y="16745866"/>
          <a:ext cx="889000" cy="5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22682</xdr:rowOff>
    </xdr:from>
    <xdr:to>
      <xdr:col>15</xdr:col>
      <xdr:colOff>101600</xdr:colOff>
      <xdr:row>97</xdr:row>
      <xdr:rowOff>124282</xdr:rowOff>
    </xdr:to>
    <xdr:sp macro="" textlink="">
      <xdr:nvSpPr>
        <xdr:cNvPr id="238" name="フローチャート: 判断 237"/>
        <xdr:cNvSpPr/>
      </xdr:nvSpPr>
      <xdr:spPr>
        <a:xfrm>
          <a:off x="2857500" y="166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140809</xdr:rowOff>
    </xdr:from>
    <xdr:ext cx="534377" cy="259045"/>
    <xdr:sp macro="" textlink="">
      <xdr:nvSpPr>
        <xdr:cNvPr id="239" name="テキスト ボックス 238"/>
        <xdr:cNvSpPr txBox="1"/>
      </xdr:nvSpPr>
      <xdr:spPr>
        <a:xfrm>
          <a:off x="2641111" y="164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3135</xdr:rowOff>
    </xdr:from>
    <xdr:to>
      <xdr:col>10</xdr:col>
      <xdr:colOff>114300</xdr:colOff>
      <xdr:row>98</xdr:row>
      <xdr:rowOff>54966</xdr:rowOff>
    </xdr:to>
    <xdr:cxnSp macro="">
      <xdr:nvCxnSpPr>
        <xdr:cNvPr id="240" name="直線コネクタ 239"/>
        <xdr:cNvCxnSpPr/>
      </xdr:nvCxnSpPr>
      <xdr:spPr>
        <a:xfrm flipV="1">
          <a:off x="1130300" y="16805235"/>
          <a:ext cx="8890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10089</xdr:rowOff>
    </xdr:from>
    <xdr:ext cx="534377" cy="259045"/>
    <xdr:sp macro="" textlink="">
      <xdr:nvSpPr>
        <xdr:cNvPr id="242" name="テキスト ボックス 241"/>
        <xdr:cNvSpPr txBox="1"/>
      </xdr:nvSpPr>
      <xdr:spPr>
        <a:xfrm>
          <a:off x="1752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56219</xdr:rowOff>
    </xdr:from>
    <xdr:ext cx="534377" cy="259045"/>
    <xdr:sp macro="" textlink="">
      <xdr:nvSpPr>
        <xdr:cNvPr id="244" name="テキスト ボックス 243"/>
        <xdr:cNvSpPr txBox="1"/>
      </xdr:nvSpPr>
      <xdr:spPr>
        <a:xfrm>
          <a:off x="863111" y="165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163294</xdr:rowOff>
    </xdr:from>
    <xdr:to>
      <xdr:col>24</xdr:col>
      <xdr:colOff>114300</xdr:colOff>
      <xdr:row>97</xdr:row>
      <xdr:rowOff>93444</xdr:rowOff>
    </xdr:to>
    <xdr:sp macro="" textlink="">
      <xdr:nvSpPr>
        <xdr:cNvPr id="250" name="楕円 249"/>
        <xdr:cNvSpPr/>
      </xdr:nvSpPr>
      <xdr:spPr>
        <a:xfrm>
          <a:off x="4584700" y="166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141721</xdr:rowOff>
    </xdr:from>
    <xdr:ext cx="534377" cy="259045"/>
    <xdr:sp macro="" textlink="">
      <xdr:nvSpPr>
        <xdr:cNvPr id="251" name="扶助費該当値テキスト"/>
        <xdr:cNvSpPr txBox="1"/>
      </xdr:nvSpPr>
      <xdr:spPr>
        <a:xfrm>
          <a:off x="4686300" y="1660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14002</xdr:rowOff>
    </xdr:from>
    <xdr:to>
      <xdr:col>20</xdr:col>
      <xdr:colOff>38100</xdr:colOff>
      <xdr:row>97</xdr:row>
      <xdr:rowOff>115602</xdr:rowOff>
    </xdr:to>
    <xdr:sp macro="" textlink="">
      <xdr:nvSpPr>
        <xdr:cNvPr id="252" name="楕円 251"/>
        <xdr:cNvSpPr/>
      </xdr:nvSpPr>
      <xdr:spPr>
        <a:xfrm>
          <a:off x="3746500" y="166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106729</xdr:rowOff>
    </xdr:from>
    <xdr:ext cx="534377" cy="259045"/>
    <xdr:sp macro="" textlink="">
      <xdr:nvSpPr>
        <xdr:cNvPr id="253" name="テキスト ボックス 252"/>
        <xdr:cNvSpPr txBox="1"/>
      </xdr:nvSpPr>
      <xdr:spPr>
        <a:xfrm>
          <a:off x="3530111" y="167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64416</xdr:rowOff>
    </xdr:from>
    <xdr:to>
      <xdr:col>15</xdr:col>
      <xdr:colOff>101600</xdr:colOff>
      <xdr:row>97</xdr:row>
      <xdr:rowOff>166016</xdr:rowOff>
    </xdr:to>
    <xdr:sp macro="" textlink="">
      <xdr:nvSpPr>
        <xdr:cNvPr id="254" name="楕円 253"/>
        <xdr:cNvSpPr/>
      </xdr:nvSpPr>
      <xdr:spPr>
        <a:xfrm>
          <a:off x="2857500" y="166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157143</xdr:rowOff>
    </xdr:from>
    <xdr:ext cx="534377" cy="259045"/>
    <xdr:sp macro="" textlink="">
      <xdr:nvSpPr>
        <xdr:cNvPr id="255" name="テキスト ボックス 254"/>
        <xdr:cNvSpPr txBox="1"/>
      </xdr:nvSpPr>
      <xdr:spPr>
        <a:xfrm>
          <a:off x="2641111" y="167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123785</xdr:rowOff>
    </xdr:from>
    <xdr:to>
      <xdr:col>10</xdr:col>
      <xdr:colOff>165100</xdr:colOff>
      <xdr:row>98</xdr:row>
      <xdr:rowOff>53935</xdr:rowOff>
    </xdr:to>
    <xdr:sp macro="" textlink="">
      <xdr:nvSpPr>
        <xdr:cNvPr id="256" name="楕円 255"/>
        <xdr:cNvSpPr/>
      </xdr:nvSpPr>
      <xdr:spPr>
        <a:xfrm>
          <a:off x="1968500" y="167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45062</xdr:rowOff>
    </xdr:from>
    <xdr:ext cx="534377" cy="259045"/>
    <xdr:sp macro="" textlink="">
      <xdr:nvSpPr>
        <xdr:cNvPr id="257" name="テキスト ボックス 256"/>
        <xdr:cNvSpPr txBox="1"/>
      </xdr:nvSpPr>
      <xdr:spPr>
        <a:xfrm>
          <a:off x="1752111" y="168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4166</xdr:rowOff>
    </xdr:from>
    <xdr:to>
      <xdr:col>6</xdr:col>
      <xdr:colOff>38100</xdr:colOff>
      <xdr:row>98</xdr:row>
      <xdr:rowOff>105766</xdr:rowOff>
    </xdr:to>
    <xdr:sp macro="" textlink="">
      <xdr:nvSpPr>
        <xdr:cNvPr id="258" name="楕円 257"/>
        <xdr:cNvSpPr/>
      </xdr:nvSpPr>
      <xdr:spPr>
        <a:xfrm>
          <a:off x="1079500" y="168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96893</xdr:rowOff>
    </xdr:from>
    <xdr:ext cx="534377" cy="259045"/>
    <xdr:sp macro="" textlink="">
      <xdr:nvSpPr>
        <xdr:cNvPr id="259" name="テキスト ボックス 258"/>
        <xdr:cNvSpPr txBox="1"/>
      </xdr:nvSpPr>
      <xdr:spPr>
        <a:xfrm>
          <a:off x="863111" y="1689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135041</xdr:rowOff>
    </xdr:from>
    <xdr:to>
      <xdr:col>55</xdr:col>
      <xdr:colOff>0</xdr:colOff>
      <xdr:row>38</xdr:row>
      <xdr:rowOff>165815</xdr:rowOff>
    </xdr:to>
    <xdr:cxnSp macro="">
      <xdr:nvCxnSpPr>
        <xdr:cNvPr id="291" name="直線コネクタ 290"/>
        <xdr:cNvCxnSpPr/>
      </xdr:nvCxnSpPr>
      <xdr:spPr>
        <a:xfrm flipV="1">
          <a:off x="9639300" y="6650141"/>
          <a:ext cx="838200" cy="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122391</xdr:rowOff>
    </xdr:from>
    <xdr:ext cx="534377" cy="259045"/>
    <xdr:sp macro="" textlink="">
      <xdr:nvSpPr>
        <xdr:cNvPr id="292" name="補助費等平均値テキスト"/>
        <xdr:cNvSpPr txBox="1"/>
      </xdr:nvSpPr>
      <xdr:spPr>
        <a:xfrm>
          <a:off x="10528300" y="629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148975</xdr:rowOff>
    </xdr:from>
    <xdr:to>
      <xdr:col>50</xdr:col>
      <xdr:colOff>114300</xdr:colOff>
      <xdr:row>38</xdr:row>
      <xdr:rowOff>165815</xdr:rowOff>
    </xdr:to>
    <xdr:cxnSp macro="">
      <xdr:nvCxnSpPr>
        <xdr:cNvPr id="294" name="直線コネクタ 293"/>
        <xdr:cNvCxnSpPr/>
      </xdr:nvCxnSpPr>
      <xdr:spPr>
        <a:xfrm>
          <a:off x="8750300" y="6664075"/>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60919</xdr:rowOff>
    </xdr:from>
    <xdr:ext cx="534377" cy="259045"/>
    <xdr:sp macro="" textlink="">
      <xdr:nvSpPr>
        <xdr:cNvPr id="296" name="テキスト ボックス 295"/>
        <xdr:cNvSpPr txBox="1"/>
      </xdr:nvSpPr>
      <xdr:spPr>
        <a:xfrm>
          <a:off x="9372111" y="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148975</xdr:rowOff>
    </xdr:from>
    <xdr:to>
      <xdr:col>45</xdr:col>
      <xdr:colOff>177800</xdr:colOff>
      <xdr:row>39</xdr:row>
      <xdr:rowOff>48543</xdr:rowOff>
    </xdr:to>
    <xdr:cxnSp macro="">
      <xdr:nvCxnSpPr>
        <xdr:cNvPr id="297" name="直線コネクタ 296"/>
        <xdr:cNvCxnSpPr/>
      </xdr:nvCxnSpPr>
      <xdr:spPr>
        <a:xfrm flipV="1">
          <a:off x="7861300" y="6664075"/>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23096</xdr:rowOff>
    </xdr:from>
    <xdr:to>
      <xdr:col>46</xdr:col>
      <xdr:colOff>38100</xdr:colOff>
      <xdr:row>37</xdr:row>
      <xdr:rowOff>124696</xdr:rowOff>
    </xdr:to>
    <xdr:sp macro="" textlink="">
      <xdr:nvSpPr>
        <xdr:cNvPr id="298" name="フローチャート: 判断 297"/>
        <xdr:cNvSpPr/>
      </xdr:nvSpPr>
      <xdr:spPr>
        <a:xfrm>
          <a:off x="8699500" y="636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141223</xdr:rowOff>
    </xdr:from>
    <xdr:ext cx="534377" cy="259045"/>
    <xdr:sp macro="" textlink="">
      <xdr:nvSpPr>
        <xdr:cNvPr id="299" name="テキスト ボックス 298"/>
        <xdr:cNvSpPr txBox="1"/>
      </xdr:nvSpPr>
      <xdr:spPr>
        <a:xfrm>
          <a:off x="8483111" y="61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48543</xdr:rowOff>
    </xdr:from>
    <xdr:to>
      <xdr:col>41</xdr:col>
      <xdr:colOff>50800</xdr:colOff>
      <xdr:row>39</xdr:row>
      <xdr:rowOff>64349</xdr:rowOff>
    </xdr:to>
    <xdr:cxnSp macro="">
      <xdr:nvCxnSpPr>
        <xdr:cNvPr id="300" name="直線コネクタ 299"/>
        <xdr:cNvCxnSpPr/>
      </xdr:nvCxnSpPr>
      <xdr:spPr>
        <a:xfrm flipV="1">
          <a:off x="6972300" y="6735093"/>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84241</xdr:rowOff>
    </xdr:from>
    <xdr:to>
      <xdr:col>55</xdr:col>
      <xdr:colOff>50800</xdr:colOff>
      <xdr:row>39</xdr:row>
      <xdr:rowOff>14391</xdr:rowOff>
    </xdr:to>
    <xdr:sp macro="" textlink="">
      <xdr:nvSpPr>
        <xdr:cNvPr id="310" name="楕円 309"/>
        <xdr:cNvSpPr/>
      </xdr:nvSpPr>
      <xdr:spPr>
        <a:xfrm>
          <a:off x="10426700" y="65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170618</xdr:rowOff>
    </xdr:from>
    <xdr:ext cx="534377" cy="259045"/>
    <xdr:sp macro="" textlink="">
      <xdr:nvSpPr>
        <xdr:cNvPr id="311" name="補助費等該当値テキスト"/>
        <xdr:cNvSpPr txBox="1"/>
      </xdr:nvSpPr>
      <xdr:spPr>
        <a:xfrm>
          <a:off x="10528300" y="651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115015</xdr:rowOff>
    </xdr:from>
    <xdr:to>
      <xdr:col>50</xdr:col>
      <xdr:colOff>165100</xdr:colOff>
      <xdr:row>39</xdr:row>
      <xdr:rowOff>45165</xdr:rowOff>
    </xdr:to>
    <xdr:sp macro="" textlink="">
      <xdr:nvSpPr>
        <xdr:cNvPr id="312" name="楕円 311"/>
        <xdr:cNvSpPr/>
      </xdr:nvSpPr>
      <xdr:spPr>
        <a:xfrm>
          <a:off x="9588500" y="66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36292</xdr:rowOff>
    </xdr:from>
    <xdr:ext cx="534377" cy="259045"/>
    <xdr:sp macro="" textlink="">
      <xdr:nvSpPr>
        <xdr:cNvPr id="313" name="テキスト ボックス 312"/>
        <xdr:cNvSpPr txBox="1"/>
      </xdr:nvSpPr>
      <xdr:spPr>
        <a:xfrm>
          <a:off x="9372111" y="67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98175</xdr:rowOff>
    </xdr:from>
    <xdr:to>
      <xdr:col>46</xdr:col>
      <xdr:colOff>38100</xdr:colOff>
      <xdr:row>39</xdr:row>
      <xdr:rowOff>28325</xdr:rowOff>
    </xdr:to>
    <xdr:sp macro="" textlink="">
      <xdr:nvSpPr>
        <xdr:cNvPr id="314" name="楕円 313"/>
        <xdr:cNvSpPr/>
      </xdr:nvSpPr>
      <xdr:spPr>
        <a:xfrm>
          <a:off x="8699500" y="66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19452</xdr:rowOff>
    </xdr:from>
    <xdr:ext cx="534377" cy="259045"/>
    <xdr:sp macro="" textlink="">
      <xdr:nvSpPr>
        <xdr:cNvPr id="315" name="テキスト ボックス 314"/>
        <xdr:cNvSpPr txBox="1"/>
      </xdr:nvSpPr>
      <xdr:spPr>
        <a:xfrm>
          <a:off x="8483111" y="670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169193</xdr:rowOff>
    </xdr:from>
    <xdr:to>
      <xdr:col>41</xdr:col>
      <xdr:colOff>101600</xdr:colOff>
      <xdr:row>39</xdr:row>
      <xdr:rowOff>99343</xdr:rowOff>
    </xdr:to>
    <xdr:sp macro="" textlink="">
      <xdr:nvSpPr>
        <xdr:cNvPr id="316" name="楕円 315"/>
        <xdr:cNvSpPr/>
      </xdr:nvSpPr>
      <xdr:spPr>
        <a:xfrm>
          <a:off x="7810500" y="66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90470</xdr:rowOff>
    </xdr:from>
    <xdr:ext cx="534377" cy="259045"/>
    <xdr:sp macro="" textlink="">
      <xdr:nvSpPr>
        <xdr:cNvPr id="317" name="テキスト ボックス 316"/>
        <xdr:cNvSpPr txBox="1"/>
      </xdr:nvSpPr>
      <xdr:spPr>
        <a:xfrm>
          <a:off x="7594111" y="67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13549</xdr:rowOff>
    </xdr:from>
    <xdr:to>
      <xdr:col>36</xdr:col>
      <xdr:colOff>165100</xdr:colOff>
      <xdr:row>39</xdr:row>
      <xdr:rowOff>115149</xdr:rowOff>
    </xdr:to>
    <xdr:sp macro="" textlink="">
      <xdr:nvSpPr>
        <xdr:cNvPr id="318" name="楕円 317"/>
        <xdr:cNvSpPr/>
      </xdr:nvSpPr>
      <xdr:spPr>
        <a:xfrm>
          <a:off x="6921500" y="67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106276</xdr:rowOff>
    </xdr:from>
    <xdr:ext cx="534377" cy="259045"/>
    <xdr:sp macro="" textlink="">
      <xdr:nvSpPr>
        <xdr:cNvPr id="319" name="テキスト ボックス 318"/>
        <xdr:cNvSpPr txBox="1"/>
      </xdr:nvSpPr>
      <xdr:spPr>
        <a:xfrm>
          <a:off x="6705111" y="67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48771</xdr:rowOff>
    </xdr:from>
    <xdr:to>
      <xdr:col>55</xdr:col>
      <xdr:colOff>0</xdr:colOff>
      <xdr:row>58</xdr:row>
      <xdr:rowOff>33451</xdr:rowOff>
    </xdr:to>
    <xdr:cxnSp macro="">
      <xdr:nvCxnSpPr>
        <xdr:cNvPr id="348" name="直線コネクタ 347"/>
        <xdr:cNvCxnSpPr/>
      </xdr:nvCxnSpPr>
      <xdr:spPr>
        <a:xfrm flipV="1">
          <a:off x="9639300" y="9821421"/>
          <a:ext cx="838200" cy="15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38157</xdr:rowOff>
    </xdr:from>
    <xdr:ext cx="534377" cy="259045"/>
    <xdr:sp macro="" textlink="">
      <xdr:nvSpPr>
        <xdr:cNvPr id="349" name="普通建設事業費平均値テキスト"/>
        <xdr:cNvSpPr txBox="1"/>
      </xdr:nvSpPr>
      <xdr:spPr>
        <a:xfrm>
          <a:off x="10528300" y="9810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69569</xdr:rowOff>
    </xdr:from>
    <xdr:to>
      <xdr:col>50</xdr:col>
      <xdr:colOff>114300</xdr:colOff>
      <xdr:row>58</xdr:row>
      <xdr:rowOff>33451</xdr:rowOff>
    </xdr:to>
    <xdr:cxnSp macro="">
      <xdr:nvCxnSpPr>
        <xdr:cNvPr id="351" name="直線コネクタ 350"/>
        <xdr:cNvCxnSpPr/>
      </xdr:nvCxnSpPr>
      <xdr:spPr>
        <a:xfrm>
          <a:off x="8750300" y="9842219"/>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69569</xdr:rowOff>
    </xdr:from>
    <xdr:to>
      <xdr:col>45</xdr:col>
      <xdr:colOff>177800</xdr:colOff>
      <xdr:row>57</xdr:row>
      <xdr:rowOff>152692</xdr:rowOff>
    </xdr:to>
    <xdr:cxnSp macro="">
      <xdr:nvCxnSpPr>
        <xdr:cNvPr id="354" name="直線コネクタ 353"/>
        <xdr:cNvCxnSpPr/>
      </xdr:nvCxnSpPr>
      <xdr:spPr>
        <a:xfrm flipV="1">
          <a:off x="7861300" y="9842219"/>
          <a:ext cx="889000" cy="8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10951</xdr:rowOff>
    </xdr:from>
    <xdr:to>
      <xdr:col>46</xdr:col>
      <xdr:colOff>38100</xdr:colOff>
      <xdr:row>57</xdr:row>
      <xdr:rowOff>112551</xdr:rowOff>
    </xdr:to>
    <xdr:sp macro="" textlink="">
      <xdr:nvSpPr>
        <xdr:cNvPr id="355" name="フローチャート: 判断 354"/>
        <xdr:cNvSpPr/>
      </xdr:nvSpPr>
      <xdr:spPr>
        <a:xfrm>
          <a:off x="8699500" y="978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129078</xdr:rowOff>
    </xdr:from>
    <xdr:ext cx="534377" cy="259045"/>
    <xdr:sp macro="" textlink="">
      <xdr:nvSpPr>
        <xdr:cNvPr id="356" name="テキスト ボックス 355"/>
        <xdr:cNvSpPr txBox="1"/>
      </xdr:nvSpPr>
      <xdr:spPr>
        <a:xfrm>
          <a:off x="8483111" y="955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30700</xdr:rowOff>
    </xdr:from>
    <xdr:to>
      <xdr:col>41</xdr:col>
      <xdr:colOff>50800</xdr:colOff>
      <xdr:row>57</xdr:row>
      <xdr:rowOff>152692</xdr:rowOff>
    </xdr:to>
    <xdr:cxnSp macro="">
      <xdr:nvCxnSpPr>
        <xdr:cNvPr id="357" name="直線コネクタ 356"/>
        <xdr:cNvCxnSpPr/>
      </xdr:nvCxnSpPr>
      <xdr:spPr>
        <a:xfrm>
          <a:off x="6972300" y="9803350"/>
          <a:ext cx="889000" cy="1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82715</xdr:rowOff>
    </xdr:from>
    <xdr:ext cx="534377" cy="259045"/>
    <xdr:sp macro="" textlink="">
      <xdr:nvSpPr>
        <xdr:cNvPr id="361" name="テキスト ボックス 360"/>
        <xdr:cNvSpPr txBox="1"/>
      </xdr:nvSpPr>
      <xdr:spPr>
        <a:xfrm>
          <a:off x="6705111" y="98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169421</xdr:rowOff>
    </xdr:from>
    <xdr:to>
      <xdr:col>55</xdr:col>
      <xdr:colOff>50800</xdr:colOff>
      <xdr:row>57</xdr:row>
      <xdr:rowOff>99571</xdr:rowOff>
    </xdr:to>
    <xdr:sp macro="" textlink="">
      <xdr:nvSpPr>
        <xdr:cNvPr id="367" name="楕円 366"/>
        <xdr:cNvSpPr/>
      </xdr:nvSpPr>
      <xdr:spPr>
        <a:xfrm>
          <a:off x="10426700" y="97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20848</xdr:rowOff>
    </xdr:from>
    <xdr:ext cx="534377" cy="259045"/>
    <xdr:sp macro="" textlink="">
      <xdr:nvSpPr>
        <xdr:cNvPr id="368" name="普通建設事業費該当値テキスト"/>
        <xdr:cNvSpPr txBox="1"/>
      </xdr:nvSpPr>
      <xdr:spPr>
        <a:xfrm>
          <a:off x="10528300" y="96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154101</xdr:rowOff>
    </xdr:from>
    <xdr:to>
      <xdr:col>50</xdr:col>
      <xdr:colOff>165100</xdr:colOff>
      <xdr:row>58</xdr:row>
      <xdr:rowOff>84251</xdr:rowOff>
    </xdr:to>
    <xdr:sp macro="" textlink="">
      <xdr:nvSpPr>
        <xdr:cNvPr id="369" name="楕円 368"/>
        <xdr:cNvSpPr/>
      </xdr:nvSpPr>
      <xdr:spPr>
        <a:xfrm>
          <a:off x="9588500" y="99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75378</xdr:rowOff>
    </xdr:from>
    <xdr:ext cx="534377" cy="259045"/>
    <xdr:sp macro="" textlink="">
      <xdr:nvSpPr>
        <xdr:cNvPr id="370" name="テキスト ボックス 369"/>
        <xdr:cNvSpPr txBox="1"/>
      </xdr:nvSpPr>
      <xdr:spPr>
        <a:xfrm>
          <a:off x="9372111" y="100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18769</xdr:rowOff>
    </xdr:from>
    <xdr:to>
      <xdr:col>46</xdr:col>
      <xdr:colOff>38100</xdr:colOff>
      <xdr:row>57</xdr:row>
      <xdr:rowOff>120369</xdr:rowOff>
    </xdr:to>
    <xdr:sp macro="" textlink="">
      <xdr:nvSpPr>
        <xdr:cNvPr id="371" name="楕円 370"/>
        <xdr:cNvSpPr/>
      </xdr:nvSpPr>
      <xdr:spPr>
        <a:xfrm>
          <a:off x="8699500" y="97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111496</xdr:rowOff>
    </xdr:from>
    <xdr:ext cx="534377" cy="259045"/>
    <xdr:sp macro="" textlink="">
      <xdr:nvSpPr>
        <xdr:cNvPr id="372" name="テキスト ボックス 371"/>
        <xdr:cNvSpPr txBox="1"/>
      </xdr:nvSpPr>
      <xdr:spPr>
        <a:xfrm>
          <a:off x="8483111" y="98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101892</xdr:rowOff>
    </xdr:from>
    <xdr:to>
      <xdr:col>41</xdr:col>
      <xdr:colOff>101600</xdr:colOff>
      <xdr:row>58</xdr:row>
      <xdr:rowOff>32042</xdr:rowOff>
    </xdr:to>
    <xdr:sp macro="" textlink="">
      <xdr:nvSpPr>
        <xdr:cNvPr id="373" name="楕円 372"/>
        <xdr:cNvSpPr/>
      </xdr:nvSpPr>
      <xdr:spPr>
        <a:xfrm>
          <a:off x="7810500" y="98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23169</xdr:rowOff>
    </xdr:from>
    <xdr:ext cx="534377" cy="259045"/>
    <xdr:sp macro="" textlink="">
      <xdr:nvSpPr>
        <xdr:cNvPr id="374" name="テキスト ボックス 373"/>
        <xdr:cNvSpPr txBox="1"/>
      </xdr:nvSpPr>
      <xdr:spPr>
        <a:xfrm>
          <a:off x="7594111" y="99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151350</xdr:rowOff>
    </xdr:from>
    <xdr:to>
      <xdr:col>36</xdr:col>
      <xdr:colOff>165100</xdr:colOff>
      <xdr:row>57</xdr:row>
      <xdr:rowOff>81500</xdr:rowOff>
    </xdr:to>
    <xdr:sp macro="" textlink="">
      <xdr:nvSpPr>
        <xdr:cNvPr id="375" name="楕円 374"/>
        <xdr:cNvSpPr/>
      </xdr:nvSpPr>
      <xdr:spPr>
        <a:xfrm>
          <a:off x="6921500" y="97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98027</xdr:rowOff>
    </xdr:from>
    <xdr:ext cx="534377" cy="259045"/>
    <xdr:sp macro="" textlink="">
      <xdr:nvSpPr>
        <xdr:cNvPr id="376" name="テキスト ボックス 375"/>
        <xdr:cNvSpPr txBox="1"/>
      </xdr:nvSpPr>
      <xdr:spPr>
        <a:xfrm>
          <a:off x="6705111" y="95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148295</xdr:rowOff>
    </xdr:from>
    <xdr:to>
      <xdr:col>55</xdr:col>
      <xdr:colOff>0</xdr:colOff>
      <xdr:row>79</xdr:row>
      <xdr:rowOff>17718</xdr:rowOff>
    </xdr:to>
    <xdr:cxnSp macro="">
      <xdr:nvCxnSpPr>
        <xdr:cNvPr id="405" name="直線コネクタ 404"/>
        <xdr:cNvCxnSpPr/>
      </xdr:nvCxnSpPr>
      <xdr:spPr>
        <a:xfrm flipV="1">
          <a:off x="9639300" y="13521395"/>
          <a:ext cx="8382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117343</xdr:rowOff>
    </xdr:from>
    <xdr:to>
      <xdr:col>50</xdr:col>
      <xdr:colOff>114300</xdr:colOff>
      <xdr:row>79</xdr:row>
      <xdr:rowOff>17718</xdr:rowOff>
    </xdr:to>
    <xdr:cxnSp macro="">
      <xdr:nvCxnSpPr>
        <xdr:cNvPr id="408" name="直線コネクタ 407"/>
        <xdr:cNvCxnSpPr/>
      </xdr:nvCxnSpPr>
      <xdr:spPr>
        <a:xfrm>
          <a:off x="8750300" y="13147543"/>
          <a:ext cx="889000" cy="4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117343</xdr:rowOff>
    </xdr:from>
    <xdr:to>
      <xdr:col>45</xdr:col>
      <xdr:colOff>177800</xdr:colOff>
      <xdr:row>77</xdr:row>
      <xdr:rowOff>67852</xdr:rowOff>
    </xdr:to>
    <xdr:cxnSp macro="">
      <xdr:nvCxnSpPr>
        <xdr:cNvPr id="411" name="直線コネクタ 410"/>
        <xdr:cNvCxnSpPr/>
      </xdr:nvCxnSpPr>
      <xdr:spPr>
        <a:xfrm flipV="1">
          <a:off x="7861300" y="13147543"/>
          <a:ext cx="889000" cy="1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28535</xdr:rowOff>
    </xdr:from>
    <xdr:to>
      <xdr:col>46</xdr:col>
      <xdr:colOff>38100</xdr:colOff>
      <xdr:row>77</xdr:row>
      <xdr:rowOff>130135</xdr:rowOff>
    </xdr:to>
    <xdr:sp macro="" textlink="">
      <xdr:nvSpPr>
        <xdr:cNvPr id="412" name="フローチャート: 判断 411"/>
        <xdr:cNvSpPr/>
      </xdr:nvSpPr>
      <xdr:spPr>
        <a:xfrm>
          <a:off x="8699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121262</xdr:rowOff>
    </xdr:from>
    <xdr:ext cx="534377" cy="259045"/>
    <xdr:sp macro="" textlink="">
      <xdr:nvSpPr>
        <xdr:cNvPr id="413" name="テキスト ボックス 412"/>
        <xdr:cNvSpPr txBox="1"/>
      </xdr:nvSpPr>
      <xdr:spPr>
        <a:xfrm>
          <a:off x="8483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97495</xdr:rowOff>
    </xdr:from>
    <xdr:to>
      <xdr:col>55</xdr:col>
      <xdr:colOff>50800</xdr:colOff>
      <xdr:row>79</xdr:row>
      <xdr:rowOff>27645</xdr:rowOff>
    </xdr:to>
    <xdr:sp macro="" textlink="">
      <xdr:nvSpPr>
        <xdr:cNvPr id="421" name="楕円 420"/>
        <xdr:cNvSpPr/>
      </xdr:nvSpPr>
      <xdr:spPr>
        <a:xfrm>
          <a:off x="10426700" y="134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15480</xdr:rowOff>
    </xdr:from>
    <xdr:ext cx="469744" cy="259045"/>
    <xdr:sp macro="" textlink="">
      <xdr:nvSpPr>
        <xdr:cNvPr id="422" name="普通建設事業費 （ うち新規整備　）該当値テキスト"/>
        <xdr:cNvSpPr txBox="1"/>
      </xdr:nvSpPr>
      <xdr:spPr>
        <a:xfrm>
          <a:off x="10528300" y="133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138368</xdr:rowOff>
    </xdr:from>
    <xdr:to>
      <xdr:col>50</xdr:col>
      <xdr:colOff>165100</xdr:colOff>
      <xdr:row>79</xdr:row>
      <xdr:rowOff>68518</xdr:rowOff>
    </xdr:to>
    <xdr:sp macro="" textlink="">
      <xdr:nvSpPr>
        <xdr:cNvPr id="423" name="楕円 422"/>
        <xdr:cNvSpPr/>
      </xdr:nvSpPr>
      <xdr:spPr>
        <a:xfrm>
          <a:off x="9588500" y="135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59645</xdr:rowOff>
    </xdr:from>
    <xdr:ext cx="469744" cy="259045"/>
    <xdr:sp macro="" textlink="">
      <xdr:nvSpPr>
        <xdr:cNvPr id="424" name="テキスト ボックス 423"/>
        <xdr:cNvSpPr txBox="1"/>
      </xdr:nvSpPr>
      <xdr:spPr>
        <a:xfrm>
          <a:off x="9404428" y="136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66543</xdr:rowOff>
    </xdr:from>
    <xdr:to>
      <xdr:col>46</xdr:col>
      <xdr:colOff>38100</xdr:colOff>
      <xdr:row>76</xdr:row>
      <xdr:rowOff>168143</xdr:rowOff>
    </xdr:to>
    <xdr:sp macro="" textlink="">
      <xdr:nvSpPr>
        <xdr:cNvPr id="425" name="楕円 424"/>
        <xdr:cNvSpPr/>
      </xdr:nvSpPr>
      <xdr:spPr>
        <a:xfrm>
          <a:off x="8699500" y="1309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13220</xdr:rowOff>
    </xdr:from>
    <xdr:ext cx="534377" cy="259045"/>
    <xdr:sp macro="" textlink="">
      <xdr:nvSpPr>
        <xdr:cNvPr id="426" name="テキスト ボックス 425"/>
        <xdr:cNvSpPr txBox="1"/>
      </xdr:nvSpPr>
      <xdr:spPr>
        <a:xfrm>
          <a:off x="8483111" y="128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17052</xdr:rowOff>
    </xdr:from>
    <xdr:to>
      <xdr:col>41</xdr:col>
      <xdr:colOff>101600</xdr:colOff>
      <xdr:row>77</xdr:row>
      <xdr:rowOff>118652</xdr:rowOff>
    </xdr:to>
    <xdr:sp macro="" textlink="">
      <xdr:nvSpPr>
        <xdr:cNvPr id="427" name="楕円 426"/>
        <xdr:cNvSpPr/>
      </xdr:nvSpPr>
      <xdr:spPr>
        <a:xfrm>
          <a:off x="7810500" y="132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109779</xdr:rowOff>
    </xdr:from>
    <xdr:ext cx="534377" cy="259045"/>
    <xdr:sp macro="" textlink="">
      <xdr:nvSpPr>
        <xdr:cNvPr id="428" name="テキスト ボックス 427"/>
        <xdr:cNvSpPr txBox="1"/>
      </xdr:nvSpPr>
      <xdr:spPr>
        <a:xfrm>
          <a:off x="7594111" y="133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56268</xdr:rowOff>
    </xdr:from>
    <xdr:to>
      <xdr:col>55</xdr:col>
      <xdr:colOff>0</xdr:colOff>
      <xdr:row>97</xdr:row>
      <xdr:rowOff>145231</xdr:rowOff>
    </xdr:to>
    <xdr:cxnSp macro="">
      <xdr:nvCxnSpPr>
        <xdr:cNvPr id="457" name="直線コネクタ 456"/>
        <xdr:cNvCxnSpPr/>
      </xdr:nvCxnSpPr>
      <xdr:spPr>
        <a:xfrm flipV="1">
          <a:off x="9639300" y="16686918"/>
          <a:ext cx="8382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145231</xdr:rowOff>
    </xdr:from>
    <xdr:to>
      <xdr:col>50</xdr:col>
      <xdr:colOff>114300</xdr:colOff>
      <xdr:row>98</xdr:row>
      <xdr:rowOff>75364</xdr:rowOff>
    </xdr:to>
    <xdr:cxnSp macro="">
      <xdr:nvCxnSpPr>
        <xdr:cNvPr id="460" name="直線コネクタ 459"/>
        <xdr:cNvCxnSpPr/>
      </xdr:nvCxnSpPr>
      <xdr:spPr>
        <a:xfrm flipV="1">
          <a:off x="8750300" y="16775881"/>
          <a:ext cx="889000" cy="10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75364</xdr:rowOff>
    </xdr:from>
    <xdr:to>
      <xdr:col>45</xdr:col>
      <xdr:colOff>177800</xdr:colOff>
      <xdr:row>98</xdr:row>
      <xdr:rowOff>134877</xdr:rowOff>
    </xdr:to>
    <xdr:cxnSp macro="">
      <xdr:nvCxnSpPr>
        <xdr:cNvPr id="463" name="直線コネクタ 462"/>
        <xdr:cNvCxnSpPr/>
      </xdr:nvCxnSpPr>
      <xdr:spPr>
        <a:xfrm flipV="1">
          <a:off x="7861300" y="16877464"/>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5468</xdr:rowOff>
    </xdr:from>
    <xdr:to>
      <xdr:col>55</xdr:col>
      <xdr:colOff>50800</xdr:colOff>
      <xdr:row>97</xdr:row>
      <xdr:rowOff>107068</xdr:rowOff>
    </xdr:to>
    <xdr:sp macro="" textlink="">
      <xdr:nvSpPr>
        <xdr:cNvPr id="473" name="楕円 472"/>
        <xdr:cNvSpPr/>
      </xdr:nvSpPr>
      <xdr:spPr>
        <a:xfrm>
          <a:off x="10426700" y="166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155345</xdr:rowOff>
    </xdr:from>
    <xdr:ext cx="534377" cy="259045"/>
    <xdr:sp macro="" textlink="">
      <xdr:nvSpPr>
        <xdr:cNvPr id="474" name="普通建設事業費 （ うち更新整備　）該当値テキスト"/>
        <xdr:cNvSpPr txBox="1"/>
      </xdr:nvSpPr>
      <xdr:spPr>
        <a:xfrm>
          <a:off x="10528300" y="1661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94431</xdr:rowOff>
    </xdr:from>
    <xdr:to>
      <xdr:col>50</xdr:col>
      <xdr:colOff>165100</xdr:colOff>
      <xdr:row>98</xdr:row>
      <xdr:rowOff>24581</xdr:rowOff>
    </xdr:to>
    <xdr:sp macro="" textlink="">
      <xdr:nvSpPr>
        <xdr:cNvPr id="475" name="楕円 474"/>
        <xdr:cNvSpPr/>
      </xdr:nvSpPr>
      <xdr:spPr>
        <a:xfrm>
          <a:off x="9588500" y="167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15708</xdr:rowOff>
    </xdr:from>
    <xdr:ext cx="534377" cy="259045"/>
    <xdr:sp macro="" textlink="">
      <xdr:nvSpPr>
        <xdr:cNvPr id="476" name="テキスト ボックス 475"/>
        <xdr:cNvSpPr txBox="1"/>
      </xdr:nvSpPr>
      <xdr:spPr>
        <a:xfrm>
          <a:off x="9372111" y="168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24564</xdr:rowOff>
    </xdr:from>
    <xdr:to>
      <xdr:col>46</xdr:col>
      <xdr:colOff>38100</xdr:colOff>
      <xdr:row>98</xdr:row>
      <xdr:rowOff>126164</xdr:rowOff>
    </xdr:to>
    <xdr:sp macro="" textlink="">
      <xdr:nvSpPr>
        <xdr:cNvPr id="477" name="楕円 476"/>
        <xdr:cNvSpPr/>
      </xdr:nvSpPr>
      <xdr:spPr>
        <a:xfrm>
          <a:off x="8699500" y="168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117291</xdr:rowOff>
    </xdr:from>
    <xdr:ext cx="534377" cy="259045"/>
    <xdr:sp macro="" textlink="">
      <xdr:nvSpPr>
        <xdr:cNvPr id="478" name="テキスト ボックス 477"/>
        <xdr:cNvSpPr txBox="1"/>
      </xdr:nvSpPr>
      <xdr:spPr>
        <a:xfrm>
          <a:off x="8483111" y="169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84077</xdr:rowOff>
    </xdr:from>
    <xdr:to>
      <xdr:col>41</xdr:col>
      <xdr:colOff>101600</xdr:colOff>
      <xdr:row>99</xdr:row>
      <xdr:rowOff>14227</xdr:rowOff>
    </xdr:to>
    <xdr:sp macro="" textlink="">
      <xdr:nvSpPr>
        <xdr:cNvPr id="479" name="楕円 478"/>
        <xdr:cNvSpPr/>
      </xdr:nvSpPr>
      <xdr:spPr>
        <a:xfrm>
          <a:off x="7810500" y="168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5354</xdr:rowOff>
    </xdr:from>
    <xdr:ext cx="534377" cy="259045"/>
    <xdr:sp macro="" textlink="">
      <xdr:nvSpPr>
        <xdr:cNvPr id="480" name="テキスト ボックス 479"/>
        <xdr:cNvSpPr txBox="1"/>
      </xdr:nvSpPr>
      <xdr:spPr>
        <a:xfrm>
          <a:off x="7594111" y="169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20713</xdr:rowOff>
    </xdr:from>
    <xdr:to>
      <xdr:col>85</xdr:col>
      <xdr:colOff>127000</xdr:colOff>
      <xdr:row>39</xdr:row>
      <xdr:rowOff>26638</xdr:rowOff>
    </xdr:to>
    <xdr:cxnSp macro="">
      <xdr:nvCxnSpPr>
        <xdr:cNvPr id="509" name="直線コネクタ 508"/>
        <xdr:cNvCxnSpPr/>
      </xdr:nvCxnSpPr>
      <xdr:spPr>
        <a:xfrm>
          <a:off x="15481300" y="6707263"/>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10"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20713</xdr:rowOff>
    </xdr:from>
    <xdr:to>
      <xdr:col>81</xdr:col>
      <xdr:colOff>50800</xdr:colOff>
      <xdr:row>39</xdr:row>
      <xdr:rowOff>42793</xdr:rowOff>
    </xdr:to>
    <xdr:cxnSp macro="">
      <xdr:nvCxnSpPr>
        <xdr:cNvPr id="512" name="直線コネクタ 511"/>
        <xdr:cNvCxnSpPr/>
      </xdr:nvCxnSpPr>
      <xdr:spPr>
        <a:xfrm flipV="1">
          <a:off x="14592300" y="6707263"/>
          <a:ext cx="889000" cy="2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31020</xdr:rowOff>
    </xdr:from>
    <xdr:to>
      <xdr:col>76</xdr:col>
      <xdr:colOff>114300</xdr:colOff>
      <xdr:row>39</xdr:row>
      <xdr:rowOff>42793</xdr:rowOff>
    </xdr:to>
    <xdr:cxnSp macro="">
      <xdr:nvCxnSpPr>
        <xdr:cNvPr id="515" name="直線コネクタ 514"/>
        <xdr:cNvCxnSpPr/>
      </xdr:nvCxnSpPr>
      <xdr:spPr>
        <a:xfrm>
          <a:off x="13703300" y="671757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70479</xdr:rowOff>
    </xdr:from>
    <xdr:to>
      <xdr:col>76</xdr:col>
      <xdr:colOff>165100</xdr:colOff>
      <xdr:row>39</xdr:row>
      <xdr:rowOff>629</xdr:rowOff>
    </xdr:to>
    <xdr:sp macro="" textlink="">
      <xdr:nvSpPr>
        <xdr:cNvPr id="516" name="フローチャート: 判断 515"/>
        <xdr:cNvSpPr/>
      </xdr:nvSpPr>
      <xdr:spPr>
        <a:xfrm>
          <a:off x="14541500" y="65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17156</xdr:rowOff>
    </xdr:from>
    <xdr:ext cx="469744" cy="259045"/>
    <xdr:sp macro="" textlink="">
      <xdr:nvSpPr>
        <xdr:cNvPr id="517" name="テキスト ボックス 516"/>
        <xdr:cNvSpPr txBox="1"/>
      </xdr:nvSpPr>
      <xdr:spPr>
        <a:xfrm>
          <a:off x="14357428" y="6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31020</xdr:rowOff>
    </xdr:from>
    <xdr:to>
      <xdr:col>71</xdr:col>
      <xdr:colOff>177800</xdr:colOff>
      <xdr:row>39</xdr:row>
      <xdr:rowOff>32124</xdr:rowOff>
    </xdr:to>
    <xdr:cxnSp macro="">
      <xdr:nvCxnSpPr>
        <xdr:cNvPr id="518" name="直線コネクタ 517"/>
        <xdr:cNvCxnSpPr/>
      </xdr:nvCxnSpPr>
      <xdr:spPr>
        <a:xfrm flipV="1">
          <a:off x="12814300" y="6717570"/>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147288</xdr:rowOff>
    </xdr:from>
    <xdr:to>
      <xdr:col>85</xdr:col>
      <xdr:colOff>177800</xdr:colOff>
      <xdr:row>39</xdr:row>
      <xdr:rowOff>77438</xdr:rowOff>
    </xdr:to>
    <xdr:sp macro="" textlink="">
      <xdr:nvSpPr>
        <xdr:cNvPr id="528" name="楕円 527"/>
        <xdr:cNvSpPr/>
      </xdr:nvSpPr>
      <xdr:spPr>
        <a:xfrm>
          <a:off x="16268700" y="66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378565" cy="259045"/>
    <xdr:sp macro="" textlink="">
      <xdr:nvSpPr>
        <xdr:cNvPr id="529" name="災害復旧事業費該当値テキスト"/>
        <xdr:cNvSpPr txBox="1"/>
      </xdr:nvSpPr>
      <xdr:spPr>
        <a:xfrm>
          <a:off x="16370300" y="66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141363</xdr:rowOff>
    </xdr:from>
    <xdr:to>
      <xdr:col>81</xdr:col>
      <xdr:colOff>101600</xdr:colOff>
      <xdr:row>39</xdr:row>
      <xdr:rowOff>71513</xdr:rowOff>
    </xdr:to>
    <xdr:sp macro="" textlink="">
      <xdr:nvSpPr>
        <xdr:cNvPr id="530" name="楕円 529"/>
        <xdr:cNvSpPr/>
      </xdr:nvSpPr>
      <xdr:spPr>
        <a:xfrm>
          <a:off x="154305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62640</xdr:rowOff>
    </xdr:from>
    <xdr:ext cx="469744" cy="259045"/>
    <xdr:sp macro="" textlink="">
      <xdr:nvSpPr>
        <xdr:cNvPr id="531" name="テキスト ボックス 530"/>
        <xdr:cNvSpPr txBox="1"/>
      </xdr:nvSpPr>
      <xdr:spPr>
        <a:xfrm>
          <a:off x="15246428" y="674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163443</xdr:rowOff>
    </xdr:from>
    <xdr:to>
      <xdr:col>76</xdr:col>
      <xdr:colOff>165100</xdr:colOff>
      <xdr:row>39</xdr:row>
      <xdr:rowOff>93593</xdr:rowOff>
    </xdr:to>
    <xdr:sp macro="" textlink="">
      <xdr:nvSpPr>
        <xdr:cNvPr id="532" name="楕円 531"/>
        <xdr:cNvSpPr/>
      </xdr:nvSpPr>
      <xdr:spPr>
        <a:xfrm>
          <a:off x="14541500" y="66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84720</xdr:rowOff>
    </xdr:from>
    <xdr:ext cx="313932" cy="259045"/>
    <xdr:sp macro="" textlink="">
      <xdr:nvSpPr>
        <xdr:cNvPr id="533" name="テキスト ボックス 532"/>
        <xdr:cNvSpPr txBox="1"/>
      </xdr:nvSpPr>
      <xdr:spPr>
        <a:xfrm>
          <a:off x="14435333" y="6771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151670</xdr:rowOff>
    </xdr:from>
    <xdr:to>
      <xdr:col>72</xdr:col>
      <xdr:colOff>38100</xdr:colOff>
      <xdr:row>39</xdr:row>
      <xdr:rowOff>81820</xdr:rowOff>
    </xdr:to>
    <xdr:sp macro="" textlink="">
      <xdr:nvSpPr>
        <xdr:cNvPr id="534" name="楕円 533"/>
        <xdr:cNvSpPr/>
      </xdr:nvSpPr>
      <xdr:spPr>
        <a:xfrm>
          <a:off x="13652500" y="66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72947</xdr:rowOff>
    </xdr:from>
    <xdr:ext cx="378565" cy="259045"/>
    <xdr:sp macro="" textlink="">
      <xdr:nvSpPr>
        <xdr:cNvPr id="535" name="テキスト ボックス 534"/>
        <xdr:cNvSpPr txBox="1"/>
      </xdr:nvSpPr>
      <xdr:spPr>
        <a:xfrm>
          <a:off x="13514017" y="675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152774</xdr:rowOff>
    </xdr:from>
    <xdr:to>
      <xdr:col>67</xdr:col>
      <xdr:colOff>101600</xdr:colOff>
      <xdr:row>39</xdr:row>
      <xdr:rowOff>82924</xdr:rowOff>
    </xdr:to>
    <xdr:sp macro="" textlink="">
      <xdr:nvSpPr>
        <xdr:cNvPr id="536" name="楕円 535"/>
        <xdr:cNvSpPr/>
      </xdr:nvSpPr>
      <xdr:spPr>
        <a:xfrm>
          <a:off x="12763500" y="66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74051</xdr:rowOff>
    </xdr:from>
    <xdr:ext cx="378565" cy="259045"/>
    <xdr:sp macro="" textlink="">
      <xdr:nvSpPr>
        <xdr:cNvPr id="537" name="テキスト ボックス 536"/>
        <xdr:cNvSpPr txBox="1"/>
      </xdr:nvSpPr>
      <xdr:spPr>
        <a:xfrm>
          <a:off x="12625017" y="676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1" name="テキスト ボックス 55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3" name="テキスト ボックス 55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5" name="テキスト ボックス 55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9" name="直線コネクタ 55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3" name="直線コネクタ 56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4" name="直線コネクタ 56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6" name="フローチャート: 判断 56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7" name="直線コネクタ 56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8" name="フローチャート: 判断 56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9" name="テキスト ボックス 56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0" name="直線コネクタ 56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1" name="フローチャート: 判断 57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2" name="テキスト ボックス 57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3" name="直線コネクタ 57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6" name="フローチャート: 判断 57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7" name="テキスト ボックス 576"/>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3" name="楕円 58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5" name="楕円 58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6" name="テキスト ボックス 58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7" name="楕円 58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8" name="テキスト ボックス 58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9" name="楕円 58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0" name="テキスト ボックス 58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1" name="楕円 59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2" name="テキスト ボックス 59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5" name="テキスト ボックス 60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1" name="テキスト ボックス 61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19" name="直線コネクタ 618"/>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0"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1" name="直線コネクタ 620"/>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2"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3" name="直線コネクタ 622"/>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132646</xdr:rowOff>
    </xdr:from>
    <xdr:to>
      <xdr:col>85</xdr:col>
      <xdr:colOff>127000</xdr:colOff>
      <xdr:row>78</xdr:row>
      <xdr:rowOff>5305</xdr:rowOff>
    </xdr:to>
    <xdr:cxnSp macro="">
      <xdr:nvCxnSpPr>
        <xdr:cNvPr id="624" name="直線コネクタ 623"/>
        <xdr:cNvCxnSpPr/>
      </xdr:nvCxnSpPr>
      <xdr:spPr>
        <a:xfrm>
          <a:off x="15481300" y="13334296"/>
          <a:ext cx="8382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5"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26" name="フローチャート: 判断 625"/>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68943</xdr:rowOff>
    </xdr:from>
    <xdr:to>
      <xdr:col>81</xdr:col>
      <xdr:colOff>50800</xdr:colOff>
      <xdr:row>77</xdr:row>
      <xdr:rowOff>132646</xdr:rowOff>
    </xdr:to>
    <xdr:cxnSp macro="">
      <xdr:nvCxnSpPr>
        <xdr:cNvPr id="627" name="直線コネクタ 626"/>
        <xdr:cNvCxnSpPr/>
      </xdr:nvCxnSpPr>
      <xdr:spPr>
        <a:xfrm>
          <a:off x="14592300" y="13270593"/>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28" name="フローチャート: 判断 627"/>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29" name="テキスト ボックス 628"/>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68943</xdr:rowOff>
    </xdr:from>
    <xdr:to>
      <xdr:col>76</xdr:col>
      <xdr:colOff>114300</xdr:colOff>
      <xdr:row>77</xdr:row>
      <xdr:rowOff>104604</xdr:rowOff>
    </xdr:to>
    <xdr:cxnSp macro="">
      <xdr:nvCxnSpPr>
        <xdr:cNvPr id="630" name="直線コネクタ 629"/>
        <xdr:cNvCxnSpPr/>
      </xdr:nvCxnSpPr>
      <xdr:spPr>
        <a:xfrm flipV="1">
          <a:off x="13703300" y="13270593"/>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120055</xdr:rowOff>
    </xdr:from>
    <xdr:to>
      <xdr:col>76</xdr:col>
      <xdr:colOff>165100</xdr:colOff>
      <xdr:row>77</xdr:row>
      <xdr:rowOff>50205</xdr:rowOff>
    </xdr:to>
    <xdr:sp macro="" textlink="">
      <xdr:nvSpPr>
        <xdr:cNvPr id="631" name="フローチャート: 判断 630"/>
        <xdr:cNvSpPr/>
      </xdr:nvSpPr>
      <xdr:spPr>
        <a:xfrm>
          <a:off x="14541500" y="131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66732</xdr:rowOff>
    </xdr:from>
    <xdr:ext cx="534377" cy="259045"/>
    <xdr:sp macro="" textlink="">
      <xdr:nvSpPr>
        <xdr:cNvPr id="632" name="テキスト ボックス 631"/>
        <xdr:cNvSpPr txBox="1"/>
      </xdr:nvSpPr>
      <xdr:spPr>
        <a:xfrm>
          <a:off x="14325111" y="129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104604</xdr:rowOff>
    </xdr:from>
    <xdr:to>
      <xdr:col>71</xdr:col>
      <xdr:colOff>177800</xdr:colOff>
      <xdr:row>78</xdr:row>
      <xdr:rowOff>2550</xdr:rowOff>
    </xdr:to>
    <xdr:cxnSp macro="">
      <xdr:nvCxnSpPr>
        <xdr:cNvPr id="633" name="直線コネクタ 632"/>
        <xdr:cNvCxnSpPr/>
      </xdr:nvCxnSpPr>
      <xdr:spPr>
        <a:xfrm flipV="1">
          <a:off x="12814300" y="13306254"/>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4" name="フローチャート: 判断 633"/>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5" name="テキスト ボックス 634"/>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36" name="フローチャート: 判断 635"/>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37" name="テキスト ボックス 636"/>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125955</xdr:rowOff>
    </xdr:from>
    <xdr:to>
      <xdr:col>85</xdr:col>
      <xdr:colOff>177800</xdr:colOff>
      <xdr:row>78</xdr:row>
      <xdr:rowOff>56105</xdr:rowOff>
    </xdr:to>
    <xdr:sp macro="" textlink="">
      <xdr:nvSpPr>
        <xdr:cNvPr id="643" name="楕円 642"/>
        <xdr:cNvSpPr/>
      </xdr:nvSpPr>
      <xdr:spPr>
        <a:xfrm>
          <a:off x="16268700" y="133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104382</xdr:rowOff>
    </xdr:from>
    <xdr:ext cx="534377" cy="259045"/>
    <xdr:sp macro="" textlink="">
      <xdr:nvSpPr>
        <xdr:cNvPr id="644" name="公債費該当値テキスト"/>
        <xdr:cNvSpPr txBox="1"/>
      </xdr:nvSpPr>
      <xdr:spPr>
        <a:xfrm>
          <a:off x="16370300" y="1330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81846</xdr:rowOff>
    </xdr:from>
    <xdr:to>
      <xdr:col>81</xdr:col>
      <xdr:colOff>101600</xdr:colOff>
      <xdr:row>78</xdr:row>
      <xdr:rowOff>11996</xdr:rowOff>
    </xdr:to>
    <xdr:sp macro="" textlink="">
      <xdr:nvSpPr>
        <xdr:cNvPr id="645" name="楕円 644"/>
        <xdr:cNvSpPr/>
      </xdr:nvSpPr>
      <xdr:spPr>
        <a:xfrm>
          <a:off x="15430500" y="13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3123</xdr:rowOff>
    </xdr:from>
    <xdr:ext cx="534377" cy="259045"/>
    <xdr:sp macro="" textlink="">
      <xdr:nvSpPr>
        <xdr:cNvPr id="646" name="テキスト ボックス 645"/>
        <xdr:cNvSpPr txBox="1"/>
      </xdr:nvSpPr>
      <xdr:spPr>
        <a:xfrm>
          <a:off x="15214111" y="133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18143</xdr:rowOff>
    </xdr:from>
    <xdr:to>
      <xdr:col>76</xdr:col>
      <xdr:colOff>165100</xdr:colOff>
      <xdr:row>77</xdr:row>
      <xdr:rowOff>119743</xdr:rowOff>
    </xdr:to>
    <xdr:sp macro="" textlink="">
      <xdr:nvSpPr>
        <xdr:cNvPr id="647" name="楕円 646"/>
        <xdr:cNvSpPr/>
      </xdr:nvSpPr>
      <xdr:spPr>
        <a:xfrm>
          <a:off x="14541500" y="132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110870</xdr:rowOff>
    </xdr:from>
    <xdr:ext cx="534377" cy="259045"/>
    <xdr:sp macro="" textlink="">
      <xdr:nvSpPr>
        <xdr:cNvPr id="648" name="テキスト ボックス 647"/>
        <xdr:cNvSpPr txBox="1"/>
      </xdr:nvSpPr>
      <xdr:spPr>
        <a:xfrm>
          <a:off x="14325111" y="133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53804</xdr:rowOff>
    </xdr:from>
    <xdr:to>
      <xdr:col>72</xdr:col>
      <xdr:colOff>38100</xdr:colOff>
      <xdr:row>77</xdr:row>
      <xdr:rowOff>155404</xdr:rowOff>
    </xdr:to>
    <xdr:sp macro="" textlink="">
      <xdr:nvSpPr>
        <xdr:cNvPr id="649" name="楕円 648"/>
        <xdr:cNvSpPr/>
      </xdr:nvSpPr>
      <xdr:spPr>
        <a:xfrm>
          <a:off x="13652500" y="132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146531</xdr:rowOff>
    </xdr:from>
    <xdr:ext cx="534377" cy="259045"/>
    <xdr:sp macro="" textlink="">
      <xdr:nvSpPr>
        <xdr:cNvPr id="650" name="テキスト ボックス 649"/>
        <xdr:cNvSpPr txBox="1"/>
      </xdr:nvSpPr>
      <xdr:spPr>
        <a:xfrm>
          <a:off x="13436111" y="13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123200</xdr:rowOff>
    </xdr:from>
    <xdr:to>
      <xdr:col>67</xdr:col>
      <xdr:colOff>101600</xdr:colOff>
      <xdr:row>78</xdr:row>
      <xdr:rowOff>53350</xdr:rowOff>
    </xdr:to>
    <xdr:sp macro="" textlink="">
      <xdr:nvSpPr>
        <xdr:cNvPr id="651" name="楕円 650"/>
        <xdr:cNvSpPr/>
      </xdr:nvSpPr>
      <xdr:spPr>
        <a:xfrm>
          <a:off x="12763500" y="133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44477</xdr:rowOff>
    </xdr:from>
    <xdr:ext cx="534377" cy="259045"/>
    <xdr:sp macro="" textlink="">
      <xdr:nvSpPr>
        <xdr:cNvPr id="652" name="テキスト ボックス 651"/>
        <xdr:cNvSpPr txBox="1"/>
      </xdr:nvSpPr>
      <xdr:spPr>
        <a:xfrm>
          <a:off x="12547111" y="134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4" name="直線コネクタ 673"/>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5"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76" name="直線コネクタ 675"/>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77"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78" name="直線コネクタ 677"/>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132545</xdr:rowOff>
    </xdr:from>
    <xdr:to>
      <xdr:col>85</xdr:col>
      <xdr:colOff>127000</xdr:colOff>
      <xdr:row>98</xdr:row>
      <xdr:rowOff>137792</xdr:rowOff>
    </xdr:to>
    <xdr:cxnSp macro="">
      <xdr:nvCxnSpPr>
        <xdr:cNvPr id="679" name="直線コネクタ 678"/>
        <xdr:cNvCxnSpPr/>
      </xdr:nvCxnSpPr>
      <xdr:spPr>
        <a:xfrm flipV="1">
          <a:off x="15481300" y="16934645"/>
          <a:ext cx="8382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0"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1" name="フローチャート: 判断 680"/>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129891</xdr:rowOff>
    </xdr:from>
    <xdr:to>
      <xdr:col>81</xdr:col>
      <xdr:colOff>50800</xdr:colOff>
      <xdr:row>98</xdr:row>
      <xdr:rowOff>137792</xdr:rowOff>
    </xdr:to>
    <xdr:cxnSp macro="">
      <xdr:nvCxnSpPr>
        <xdr:cNvPr id="682" name="直線コネクタ 681"/>
        <xdr:cNvCxnSpPr/>
      </xdr:nvCxnSpPr>
      <xdr:spPr>
        <a:xfrm>
          <a:off x="14592300" y="16931991"/>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3" name="フローチャート: 判断 682"/>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4" name="テキスト ボックス 683"/>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108934</xdr:rowOff>
    </xdr:from>
    <xdr:to>
      <xdr:col>76</xdr:col>
      <xdr:colOff>114300</xdr:colOff>
      <xdr:row>98</xdr:row>
      <xdr:rowOff>129891</xdr:rowOff>
    </xdr:to>
    <xdr:cxnSp macro="">
      <xdr:nvCxnSpPr>
        <xdr:cNvPr id="685" name="直線コネクタ 684"/>
        <xdr:cNvCxnSpPr/>
      </xdr:nvCxnSpPr>
      <xdr:spPr>
        <a:xfrm>
          <a:off x="13703300" y="16911034"/>
          <a:ext cx="889000" cy="2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42796</xdr:rowOff>
    </xdr:from>
    <xdr:to>
      <xdr:col>76</xdr:col>
      <xdr:colOff>165100</xdr:colOff>
      <xdr:row>98</xdr:row>
      <xdr:rowOff>144396</xdr:rowOff>
    </xdr:to>
    <xdr:sp macro="" textlink="">
      <xdr:nvSpPr>
        <xdr:cNvPr id="686" name="フローチャート: 判断 685"/>
        <xdr:cNvSpPr/>
      </xdr:nvSpPr>
      <xdr:spPr>
        <a:xfrm>
          <a:off x="145415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160923</xdr:rowOff>
    </xdr:from>
    <xdr:ext cx="534377" cy="259045"/>
    <xdr:sp macro="" textlink="">
      <xdr:nvSpPr>
        <xdr:cNvPr id="687" name="テキスト ボックス 686"/>
        <xdr:cNvSpPr txBox="1"/>
      </xdr:nvSpPr>
      <xdr:spPr>
        <a:xfrm>
          <a:off x="14325111" y="166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91263</xdr:rowOff>
    </xdr:from>
    <xdr:to>
      <xdr:col>71</xdr:col>
      <xdr:colOff>177800</xdr:colOff>
      <xdr:row>98</xdr:row>
      <xdr:rowOff>108934</xdr:rowOff>
    </xdr:to>
    <xdr:cxnSp macro="">
      <xdr:nvCxnSpPr>
        <xdr:cNvPr id="688" name="直線コネクタ 687"/>
        <xdr:cNvCxnSpPr/>
      </xdr:nvCxnSpPr>
      <xdr:spPr>
        <a:xfrm>
          <a:off x="12814300" y="16893363"/>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89" name="フローチャート: 判断 688"/>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0" name="テキスト ボックス 689"/>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1" name="フローチャート: 判断 690"/>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2" name="テキスト ボックス 691"/>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81745</xdr:rowOff>
    </xdr:from>
    <xdr:to>
      <xdr:col>85</xdr:col>
      <xdr:colOff>177800</xdr:colOff>
      <xdr:row>99</xdr:row>
      <xdr:rowOff>11895</xdr:rowOff>
    </xdr:to>
    <xdr:sp macro="" textlink="">
      <xdr:nvSpPr>
        <xdr:cNvPr id="698" name="楕円 697"/>
        <xdr:cNvSpPr/>
      </xdr:nvSpPr>
      <xdr:spPr>
        <a:xfrm>
          <a:off x="16268700" y="168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32852</xdr:rowOff>
    </xdr:from>
    <xdr:ext cx="469744" cy="259045"/>
    <xdr:sp macro="" textlink="">
      <xdr:nvSpPr>
        <xdr:cNvPr id="699" name="積立金該当値テキスト"/>
        <xdr:cNvSpPr txBox="1"/>
      </xdr:nvSpPr>
      <xdr:spPr>
        <a:xfrm>
          <a:off x="16370300" y="168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86992</xdr:rowOff>
    </xdr:from>
    <xdr:to>
      <xdr:col>81</xdr:col>
      <xdr:colOff>101600</xdr:colOff>
      <xdr:row>99</xdr:row>
      <xdr:rowOff>17142</xdr:rowOff>
    </xdr:to>
    <xdr:sp macro="" textlink="">
      <xdr:nvSpPr>
        <xdr:cNvPr id="700" name="楕円 699"/>
        <xdr:cNvSpPr/>
      </xdr:nvSpPr>
      <xdr:spPr>
        <a:xfrm>
          <a:off x="15430500" y="168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8269</xdr:rowOff>
    </xdr:from>
    <xdr:ext cx="378565" cy="259045"/>
    <xdr:sp macro="" textlink="">
      <xdr:nvSpPr>
        <xdr:cNvPr id="701" name="テキスト ボックス 700"/>
        <xdr:cNvSpPr txBox="1"/>
      </xdr:nvSpPr>
      <xdr:spPr>
        <a:xfrm>
          <a:off x="15292017" y="16981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79091</xdr:rowOff>
    </xdr:from>
    <xdr:to>
      <xdr:col>76</xdr:col>
      <xdr:colOff>165100</xdr:colOff>
      <xdr:row>99</xdr:row>
      <xdr:rowOff>9241</xdr:rowOff>
    </xdr:to>
    <xdr:sp macro="" textlink="">
      <xdr:nvSpPr>
        <xdr:cNvPr id="702" name="楕円 701"/>
        <xdr:cNvSpPr/>
      </xdr:nvSpPr>
      <xdr:spPr>
        <a:xfrm>
          <a:off x="14541500" y="168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368</xdr:rowOff>
    </xdr:from>
    <xdr:ext cx="469744" cy="259045"/>
    <xdr:sp macro="" textlink="">
      <xdr:nvSpPr>
        <xdr:cNvPr id="703" name="テキスト ボックス 702"/>
        <xdr:cNvSpPr txBox="1"/>
      </xdr:nvSpPr>
      <xdr:spPr>
        <a:xfrm>
          <a:off x="14357428" y="1697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58134</xdr:rowOff>
    </xdr:from>
    <xdr:to>
      <xdr:col>72</xdr:col>
      <xdr:colOff>38100</xdr:colOff>
      <xdr:row>98</xdr:row>
      <xdr:rowOff>159734</xdr:rowOff>
    </xdr:to>
    <xdr:sp macro="" textlink="">
      <xdr:nvSpPr>
        <xdr:cNvPr id="704" name="楕円 703"/>
        <xdr:cNvSpPr/>
      </xdr:nvSpPr>
      <xdr:spPr>
        <a:xfrm>
          <a:off x="13652500" y="168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150861</xdr:rowOff>
    </xdr:from>
    <xdr:ext cx="534377" cy="259045"/>
    <xdr:sp macro="" textlink="">
      <xdr:nvSpPr>
        <xdr:cNvPr id="705" name="テキスト ボックス 704"/>
        <xdr:cNvSpPr txBox="1"/>
      </xdr:nvSpPr>
      <xdr:spPr>
        <a:xfrm>
          <a:off x="13436111" y="169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40463</xdr:rowOff>
    </xdr:from>
    <xdr:to>
      <xdr:col>67</xdr:col>
      <xdr:colOff>101600</xdr:colOff>
      <xdr:row>98</xdr:row>
      <xdr:rowOff>142063</xdr:rowOff>
    </xdr:to>
    <xdr:sp macro="" textlink="">
      <xdr:nvSpPr>
        <xdr:cNvPr id="706" name="楕円 705"/>
        <xdr:cNvSpPr/>
      </xdr:nvSpPr>
      <xdr:spPr>
        <a:xfrm>
          <a:off x="12763500" y="168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133190</xdr:rowOff>
    </xdr:from>
    <xdr:ext cx="534377" cy="259045"/>
    <xdr:sp macro="" textlink="">
      <xdr:nvSpPr>
        <xdr:cNvPr id="707" name="テキスト ボックス 706"/>
        <xdr:cNvSpPr txBox="1"/>
      </xdr:nvSpPr>
      <xdr:spPr>
        <a:xfrm>
          <a:off x="12547111" y="169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1" name="直線コネクタ 730"/>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4"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5" name="直線コネクタ 734"/>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11684</xdr:rowOff>
    </xdr:from>
    <xdr:to>
      <xdr:col>116</xdr:col>
      <xdr:colOff>63500</xdr:colOff>
      <xdr:row>39</xdr:row>
      <xdr:rowOff>27267</xdr:rowOff>
    </xdr:to>
    <xdr:cxnSp macro="">
      <xdr:nvCxnSpPr>
        <xdr:cNvPr id="736" name="直線コネクタ 735"/>
        <xdr:cNvCxnSpPr/>
      </xdr:nvCxnSpPr>
      <xdr:spPr>
        <a:xfrm>
          <a:off x="21323300" y="6698234"/>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37"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38" name="フローチャート: 判断 737"/>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11684</xdr:rowOff>
    </xdr:from>
    <xdr:to>
      <xdr:col>111</xdr:col>
      <xdr:colOff>177800</xdr:colOff>
      <xdr:row>39</xdr:row>
      <xdr:rowOff>27534</xdr:rowOff>
    </xdr:to>
    <xdr:cxnSp macro="">
      <xdr:nvCxnSpPr>
        <xdr:cNvPr id="739" name="直線コネクタ 738"/>
        <xdr:cNvCxnSpPr/>
      </xdr:nvCxnSpPr>
      <xdr:spPr>
        <a:xfrm flipV="1">
          <a:off x="20434300" y="669823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0" name="フローチャート: 判断 739"/>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1" name="テキスト ボックス 740"/>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27534</xdr:rowOff>
    </xdr:from>
    <xdr:to>
      <xdr:col>107</xdr:col>
      <xdr:colOff>50800</xdr:colOff>
      <xdr:row>39</xdr:row>
      <xdr:rowOff>29325</xdr:rowOff>
    </xdr:to>
    <xdr:cxnSp macro="">
      <xdr:nvCxnSpPr>
        <xdr:cNvPr id="742" name="直線コネクタ 741"/>
        <xdr:cNvCxnSpPr/>
      </xdr:nvCxnSpPr>
      <xdr:spPr>
        <a:xfrm flipV="1">
          <a:off x="19545300" y="671408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3" name="フローチャート: 判断 742"/>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4" name="テキスト ボックス 743"/>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29325</xdr:rowOff>
    </xdr:from>
    <xdr:to>
      <xdr:col>102</xdr:col>
      <xdr:colOff>114300</xdr:colOff>
      <xdr:row>39</xdr:row>
      <xdr:rowOff>29401</xdr:rowOff>
    </xdr:to>
    <xdr:cxnSp macro="">
      <xdr:nvCxnSpPr>
        <xdr:cNvPr id="745" name="直線コネクタ 744"/>
        <xdr:cNvCxnSpPr/>
      </xdr:nvCxnSpPr>
      <xdr:spPr>
        <a:xfrm flipV="1">
          <a:off x="18656300" y="671587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6" name="フローチャート: 判断 745"/>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7" name="テキスト ボックス 746"/>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8" name="フローチャート: 判断 747"/>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49" name="テキスト ボックス 748"/>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147917</xdr:rowOff>
    </xdr:from>
    <xdr:to>
      <xdr:col>116</xdr:col>
      <xdr:colOff>114300</xdr:colOff>
      <xdr:row>39</xdr:row>
      <xdr:rowOff>78067</xdr:rowOff>
    </xdr:to>
    <xdr:sp macro="" textlink="">
      <xdr:nvSpPr>
        <xdr:cNvPr id="755" name="楕円 754"/>
        <xdr:cNvSpPr/>
      </xdr:nvSpPr>
      <xdr:spPr>
        <a:xfrm>
          <a:off x="22110700" y="66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62844</xdr:rowOff>
    </xdr:from>
    <xdr:ext cx="378565" cy="259045"/>
    <xdr:sp macro="" textlink="">
      <xdr:nvSpPr>
        <xdr:cNvPr id="756" name="投資及び出資金該当値テキスト"/>
        <xdr:cNvSpPr txBox="1"/>
      </xdr:nvSpPr>
      <xdr:spPr>
        <a:xfrm>
          <a:off x="22212300" y="657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132334</xdr:rowOff>
    </xdr:from>
    <xdr:to>
      <xdr:col>112</xdr:col>
      <xdr:colOff>38100</xdr:colOff>
      <xdr:row>39</xdr:row>
      <xdr:rowOff>62484</xdr:rowOff>
    </xdr:to>
    <xdr:sp macro="" textlink="">
      <xdr:nvSpPr>
        <xdr:cNvPr id="757" name="楕円 756"/>
        <xdr:cNvSpPr/>
      </xdr:nvSpPr>
      <xdr:spPr>
        <a:xfrm>
          <a:off x="21272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53611</xdr:rowOff>
    </xdr:from>
    <xdr:ext cx="378565" cy="259045"/>
    <xdr:sp macro="" textlink="">
      <xdr:nvSpPr>
        <xdr:cNvPr id="758" name="テキスト ボックス 757"/>
        <xdr:cNvSpPr txBox="1"/>
      </xdr:nvSpPr>
      <xdr:spPr>
        <a:xfrm>
          <a:off x="21134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148184</xdr:rowOff>
    </xdr:from>
    <xdr:to>
      <xdr:col>107</xdr:col>
      <xdr:colOff>101600</xdr:colOff>
      <xdr:row>39</xdr:row>
      <xdr:rowOff>78334</xdr:rowOff>
    </xdr:to>
    <xdr:sp macro="" textlink="">
      <xdr:nvSpPr>
        <xdr:cNvPr id="759" name="楕円 758"/>
        <xdr:cNvSpPr/>
      </xdr:nvSpPr>
      <xdr:spPr>
        <a:xfrm>
          <a:off x="20383500" y="66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69461</xdr:rowOff>
    </xdr:from>
    <xdr:ext cx="378565" cy="259045"/>
    <xdr:sp macro="" textlink="">
      <xdr:nvSpPr>
        <xdr:cNvPr id="760" name="テキスト ボックス 759"/>
        <xdr:cNvSpPr txBox="1"/>
      </xdr:nvSpPr>
      <xdr:spPr>
        <a:xfrm>
          <a:off x="20245017" y="6756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149975</xdr:rowOff>
    </xdr:from>
    <xdr:to>
      <xdr:col>102</xdr:col>
      <xdr:colOff>165100</xdr:colOff>
      <xdr:row>39</xdr:row>
      <xdr:rowOff>80125</xdr:rowOff>
    </xdr:to>
    <xdr:sp macro="" textlink="">
      <xdr:nvSpPr>
        <xdr:cNvPr id="761" name="楕円 760"/>
        <xdr:cNvSpPr/>
      </xdr:nvSpPr>
      <xdr:spPr>
        <a:xfrm>
          <a:off x="19494500" y="66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71252</xdr:rowOff>
    </xdr:from>
    <xdr:ext cx="378565" cy="259045"/>
    <xdr:sp macro="" textlink="">
      <xdr:nvSpPr>
        <xdr:cNvPr id="762" name="テキスト ボックス 761"/>
        <xdr:cNvSpPr txBox="1"/>
      </xdr:nvSpPr>
      <xdr:spPr>
        <a:xfrm>
          <a:off x="19356017" y="6757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150051</xdr:rowOff>
    </xdr:from>
    <xdr:to>
      <xdr:col>98</xdr:col>
      <xdr:colOff>38100</xdr:colOff>
      <xdr:row>39</xdr:row>
      <xdr:rowOff>80201</xdr:rowOff>
    </xdr:to>
    <xdr:sp macro="" textlink="">
      <xdr:nvSpPr>
        <xdr:cNvPr id="763" name="楕円 762"/>
        <xdr:cNvSpPr/>
      </xdr:nvSpPr>
      <xdr:spPr>
        <a:xfrm>
          <a:off x="186055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71328</xdr:rowOff>
    </xdr:from>
    <xdr:ext cx="378565" cy="259045"/>
    <xdr:sp macro="" textlink="">
      <xdr:nvSpPr>
        <xdr:cNvPr id="764" name="テキスト ボックス 763"/>
        <xdr:cNvSpPr txBox="1"/>
      </xdr:nvSpPr>
      <xdr:spPr>
        <a:xfrm>
          <a:off x="18467017" y="675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0" name="直線コネクタ 789"/>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3"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4" name="直線コネクタ 793"/>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44374</xdr:rowOff>
    </xdr:from>
    <xdr:to>
      <xdr:col>116</xdr:col>
      <xdr:colOff>63500</xdr:colOff>
      <xdr:row>59</xdr:row>
      <xdr:rowOff>44537</xdr:rowOff>
    </xdr:to>
    <xdr:cxnSp macro="">
      <xdr:nvCxnSpPr>
        <xdr:cNvPr id="795" name="直線コネクタ 794"/>
        <xdr:cNvCxnSpPr/>
      </xdr:nvCxnSpPr>
      <xdr:spPr>
        <a:xfrm flipV="1">
          <a:off x="21323300" y="10159924"/>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796"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797" name="フローチャート: 判断 796"/>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44276</xdr:rowOff>
    </xdr:from>
    <xdr:to>
      <xdr:col>111</xdr:col>
      <xdr:colOff>177800</xdr:colOff>
      <xdr:row>59</xdr:row>
      <xdr:rowOff>44537</xdr:rowOff>
    </xdr:to>
    <xdr:cxnSp macro="">
      <xdr:nvCxnSpPr>
        <xdr:cNvPr id="798" name="直線コネクタ 797"/>
        <xdr:cNvCxnSpPr/>
      </xdr:nvCxnSpPr>
      <xdr:spPr>
        <a:xfrm>
          <a:off x="20434300" y="10159826"/>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799" name="フローチャート: 判断 798"/>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0" name="テキスト ボックス 799"/>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43949</xdr:rowOff>
    </xdr:from>
    <xdr:to>
      <xdr:col>107</xdr:col>
      <xdr:colOff>50800</xdr:colOff>
      <xdr:row>59</xdr:row>
      <xdr:rowOff>44276</xdr:rowOff>
    </xdr:to>
    <xdr:cxnSp macro="">
      <xdr:nvCxnSpPr>
        <xdr:cNvPr id="801" name="直線コネクタ 800"/>
        <xdr:cNvCxnSpPr/>
      </xdr:nvCxnSpPr>
      <xdr:spPr>
        <a:xfrm>
          <a:off x="19545300" y="1015949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4155</xdr:rowOff>
    </xdr:from>
    <xdr:to>
      <xdr:col>107</xdr:col>
      <xdr:colOff>101600</xdr:colOff>
      <xdr:row>58</xdr:row>
      <xdr:rowOff>105755</xdr:rowOff>
    </xdr:to>
    <xdr:sp macro="" textlink="">
      <xdr:nvSpPr>
        <xdr:cNvPr id="802" name="フローチャート: 判断 801"/>
        <xdr:cNvSpPr/>
      </xdr:nvSpPr>
      <xdr:spPr>
        <a:xfrm>
          <a:off x="20383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122282</xdr:rowOff>
    </xdr:from>
    <xdr:ext cx="469744" cy="259045"/>
    <xdr:sp macro="" textlink="">
      <xdr:nvSpPr>
        <xdr:cNvPr id="803" name="テキスト ボックス 802"/>
        <xdr:cNvSpPr txBox="1"/>
      </xdr:nvSpPr>
      <xdr:spPr>
        <a:xfrm>
          <a:off x="20199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43852</xdr:rowOff>
    </xdr:from>
    <xdr:to>
      <xdr:col>102</xdr:col>
      <xdr:colOff>114300</xdr:colOff>
      <xdr:row>59</xdr:row>
      <xdr:rowOff>43949</xdr:rowOff>
    </xdr:to>
    <xdr:cxnSp macro="">
      <xdr:nvCxnSpPr>
        <xdr:cNvPr id="804" name="直線コネクタ 803"/>
        <xdr:cNvCxnSpPr/>
      </xdr:nvCxnSpPr>
      <xdr:spPr>
        <a:xfrm>
          <a:off x="18656300" y="10159402"/>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5" name="フローチャート: 判断 804"/>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06" name="テキスト ボックス 805"/>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07" name="フローチャート: 判断 806"/>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08" name="テキスト ボックス 807"/>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165024</xdr:rowOff>
    </xdr:from>
    <xdr:to>
      <xdr:col>116</xdr:col>
      <xdr:colOff>114300</xdr:colOff>
      <xdr:row>59</xdr:row>
      <xdr:rowOff>95174</xdr:rowOff>
    </xdr:to>
    <xdr:sp macro="" textlink="">
      <xdr:nvSpPr>
        <xdr:cNvPr id="814" name="楕円 813"/>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79951</xdr:rowOff>
    </xdr:from>
    <xdr:ext cx="469744" cy="259045"/>
    <xdr:sp macro="" textlink="">
      <xdr:nvSpPr>
        <xdr:cNvPr id="815" name="貸付金該当値テキスト"/>
        <xdr:cNvSpPr txBox="1"/>
      </xdr:nvSpPr>
      <xdr:spPr>
        <a:xfrm>
          <a:off x="22212300" y="1002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165187</xdr:rowOff>
    </xdr:from>
    <xdr:to>
      <xdr:col>112</xdr:col>
      <xdr:colOff>38100</xdr:colOff>
      <xdr:row>59</xdr:row>
      <xdr:rowOff>95337</xdr:rowOff>
    </xdr:to>
    <xdr:sp macro="" textlink="">
      <xdr:nvSpPr>
        <xdr:cNvPr id="816" name="楕円 815"/>
        <xdr:cNvSpPr/>
      </xdr:nvSpPr>
      <xdr:spPr>
        <a:xfrm>
          <a:off x="21272500" y="101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86464</xdr:rowOff>
    </xdr:from>
    <xdr:ext cx="469744" cy="259045"/>
    <xdr:sp macro="" textlink="">
      <xdr:nvSpPr>
        <xdr:cNvPr id="817" name="テキスト ボックス 816"/>
        <xdr:cNvSpPr txBox="1"/>
      </xdr:nvSpPr>
      <xdr:spPr>
        <a:xfrm>
          <a:off x="21088428" y="102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164926</xdr:rowOff>
    </xdr:from>
    <xdr:to>
      <xdr:col>107</xdr:col>
      <xdr:colOff>101600</xdr:colOff>
      <xdr:row>59</xdr:row>
      <xdr:rowOff>95076</xdr:rowOff>
    </xdr:to>
    <xdr:sp macro="" textlink="">
      <xdr:nvSpPr>
        <xdr:cNvPr id="818" name="楕円 817"/>
        <xdr:cNvSpPr/>
      </xdr:nvSpPr>
      <xdr:spPr>
        <a:xfrm>
          <a:off x="20383500" y="101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86203</xdr:rowOff>
    </xdr:from>
    <xdr:ext cx="469744" cy="259045"/>
    <xdr:sp macro="" textlink="">
      <xdr:nvSpPr>
        <xdr:cNvPr id="819" name="テキスト ボックス 818"/>
        <xdr:cNvSpPr txBox="1"/>
      </xdr:nvSpPr>
      <xdr:spPr>
        <a:xfrm>
          <a:off x="20199428" y="1020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164599</xdr:rowOff>
    </xdr:from>
    <xdr:to>
      <xdr:col>102</xdr:col>
      <xdr:colOff>165100</xdr:colOff>
      <xdr:row>59</xdr:row>
      <xdr:rowOff>94749</xdr:rowOff>
    </xdr:to>
    <xdr:sp macro="" textlink="">
      <xdr:nvSpPr>
        <xdr:cNvPr id="820" name="楕円 819"/>
        <xdr:cNvSpPr/>
      </xdr:nvSpPr>
      <xdr:spPr>
        <a:xfrm>
          <a:off x="19494500" y="10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85876</xdr:rowOff>
    </xdr:from>
    <xdr:ext cx="469744" cy="259045"/>
    <xdr:sp macro="" textlink="">
      <xdr:nvSpPr>
        <xdr:cNvPr id="821" name="テキスト ボックス 820"/>
        <xdr:cNvSpPr txBox="1"/>
      </xdr:nvSpPr>
      <xdr:spPr>
        <a:xfrm>
          <a:off x="19310428" y="102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164502</xdr:rowOff>
    </xdr:from>
    <xdr:to>
      <xdr:col>98</xdr:col>
      <xdr:colOff>38100</xdr:colOff>
      <xdr:row>59</xdr:row>
      <xdr:rowOff>94652</xdr:rowOff>
    </xdr:to>
    <xdr:sp macro="" textlink="">
      <xdr:nvSpPr>
        <xdr:cNvPr id="822" name="楕円 821"/>
        <xdr:cNvSpPr/>
      </xdr:nvSpPr>
      <xdr:spPr>
        <a:xfrm>
          <a:off x="18605500" y="101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85779</xdr:rowOff>
    </xdr:from>
    <xdr:ext cx="469744" cy="259045"/>
    <xdr:sp macro="" textlink="">
      <xdr:nvSpPr>
        <xdr:cNvPr id="823" name="テキスト ボックス 822"/>
        <xdr:cNvSpPr txBox="1"/>
      </xdr:nvSpPr>
      <xdr:spPr>
        <a:xfrm>
          <a:off x="18421428" y="1020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5" name="直線コネクタ 844"/>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46"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47" name="直線コネクタ 846"/>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48"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49" name="直線コネクタ 848"/>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53403</xdr:rowOff>
    </xdr:from>
    <xdr:to>
      <xdr:col>116</xdr:col>
      <xdr:colOff>63500</xdr:colOff>
      <xdr:row>77</xdr:row>
      <xdr:rowOff>62122</xdr:rowOff>
    </xdr:to>
    <xdr:cxnSp macro="">
      <xdr:nvCxnSpPr>
        <xdr:cNvPr id="850" name="直線コネクタ 849"/>
        <xdr:cNvCxnSpPr/>
      </xdr:nvCxnSpPr>
      <xdr:spPr>
        <a:xfrm>
          <a:off x="21323300" y="13255053"/>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1"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2" name="フローチャート: 判断 851"/>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53403</xdr:rowOff>
    </xdr:from>
    <xdr:to>
      <xdr:col>111</xdr:col>
      <xdr:colOff>177800</xdr:colOff>
      <xdr:row>77</xdr:row>
      <xdr:rowOff>64491</xdr:rowOff>
    </xdr:to>
    <xdr:cxnSp macro="">
      <xdr:nvCxnSpPr>
        <xdr:cNvPr id="853" name="直線コネクタ 852"/>
        <xdr:cNvCxnSpPr/>
      </xdr:nvCxnSpPr>
      <xdr:spPr>
        <a:xfrm flipV="1">
          <a:off x="20434300" y="13255053"/>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4" name="フローチャート: 判断 853"/>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5" name="テキスト ボックス 854"/>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64491</xdr:rowOff>
    </xdr:from>
    <xdr:to>
      <xdr:col>107</xdr:col>
      <xdr:colOff>50800</xdr:colOff>
      <xdr:row>77</xdr:row>
      <xdr:rowOff>81009</xdr:rowOff>
    </xdr:to>
    <xdr:cxnSp macro="">
      <xdr:nvCxnSpPr>
        <xdr:cNvPr id="856" name="直線コネクタ 855"/>
        <xdr:cNvCxnSpPr/>
      </xdr:nvCxnSpPr>
      <xdr:spPr>
        <a:xfrm flipV="1">
          <a:off x="19545300" y="13266141"/>
          <a:ext cx="889000" cy="1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144847</xdr:rowOff>
    </xdr:from>
    <xdr:to>
      <xdr:col>107</xdr:col>
      <xdr:colOff>101600</xdr:colOff>
      <xdr:row>77</xdr:row>
      <xdr:rowOff>74997</xdr:rowOff>
    </xdr:to>
    <xdr:sp macro="" textlink="">
      <xdr:nvSpPr>
        <xdr:cNvPr id="857" name="フローチャート: 判断 856"/>
        <xdr:cNvSpPr/>
      </xdr:nvSpPr>
      <xdr:spPr>
        <a:xfrm>
          <a:off x="20383500" y="1317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91525</xdr:rowOff>
    </xdr:from>
    <xdr:ext cx="534377" cy="259045"/>
    <xdr:sp macro="" textlink="">
      <xdr:nvSpPr>
        <xdr:cNvPr id="858" name="テキスト ボックス 857"/>
        <xdr:cNvSpPr txBox="1"/>
      </xdr:nvSpPr>
      <xdr:spPr>
        <a:xfrm>
          <a:off x="20167111" y="129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73095</xdr:rowOff>
    </xdr:from>
    <xdr:to>
      <xdr:col>102</xdr:col>
      <xdr:colOff>114300</xdr:colOff>
      <xdr:row>77</xdr:row>
      <xdr:rowOff>81009</xdr:rowOff>
    </xdr:to>
    <xdr:cxnSp macro="">
      <xdr:nvCxnSpPr>
        <xdr:cNvPr id="859" name="直線コネクタ 858"/>
        <xdr:cNvCxnSpPr/>
      </xdr:nvCxnSpPr>
      <xdr:spPr>
        <a:xfrm>
          <a:off x="18656300" y="13274745"/>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0" name="フローチャート: 判断 859"/>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1" name="テキスト ボックス 860"/>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2" name="フローチャート: 判断 861"/>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113324</xdr:rowOff>
    </xdr:from>
    <xdr:ext cx="534377" cy="259045"/>
    <xdr:sp macro="" textlink="">
      <xdr:nvSpPr>
        <xdr:cNvPr id="863" name="テキスト ボックス 862"/>
        <xdr:cNvSpPr txBox="1"/>
      </xdr:nvSpPr>
      <xdr:spPr>
        <a:xfrm>
          <a:off x="18389111" y="129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11322</xdr:rowOff>
    </xdr:from>
    <xdr:to>
      <xdr:col>116</xdr:col>
      <xdr:colOff>114300</xdr:colOff>
      <xdr:row>77</xdr:row>
      <xdr:rowOff>112922</xdr:rowOff>
    </xdr:to>
    <xdr:sp macro="" textlink="">
      <xdr:nvSpPr>
        <xdr:cNvPr id="869" name="楕円 868"/>
        <xdr:cNvSpPr/>
      </xdr:nvSpPr>
      <xdr:spPr>
        <a:xfrm>
          <a:off x="22110700" y="132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135340</xdr:rowOff>
    </xdr:from>
    <xdr:ext cx="534377" cy="259045"/>
    <xdr:sp macro="" textlink="">
      <xdr:nvSpPr>
        <xdr:cNvPr id="870" name="繰出金該当値テキスト"/>
        <xdr:cNvSpPr txBox="1"/>
      </xdr:nvSpPr>
      <xdr:spPr>
        <a:xfrm>
          <a:off x="22212300" y="131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2603</xdr:rowOff>
    </xdr:from>
    <xdr:to>
      <xdr:col>112</xdr:col>
      <xdr:colOff>38100</xdr:colOff>
      <xdr:row>77</xdr:row>
      <xdr:rowOff>104203</xdr:rowOff>
    </xdr:to>
    <xdr:sp macro="" textlink="">
      <xdr:nvSpPr>
        <xdr:cNvPr id="871" name="楕円 870"/>
        <xdr:cNvSpPr/>
      </xdr:nvSpPr>
      <xdr:spPr>
        <a:xfrm>
          <a:off x="21272500" y="132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95330</xdr:rowOff>
    </xdr:from>
    <xdr:ext cx="534377" cy="259045"/>
    <xdr:sp macro="" textlink="">
      <xdr:nvSpPr>
        <xdr:cNvPr id="872" name="テキスト ボックス 871"/>
        <xdr:cNvSpPr txBox="1"/>
      </xdr:nvSpPr>
      <xdr:spPr>
        <a:xfrm>
          <a:off x="21056111" y="132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13691</xdr:rowOff>
    </xdr:from>
    <xdr:to>
      <xdr:col>107</xdr:col>
      <xdr:colOff>101600</xdr:colOff>
      <xdr:row>77</xdr:row>
      <xdr:rowOff>115291</xdr:rowOff>
    </xdr:to>
    <xdr:sp macro="" textlink="">
      <xdr:nvSpPr>
        <xdr:cNvPr id="873" name="楕円 872"/>
        <xdr:cNvSpPr/>
      </xdr:nvSpPr>
      <xdr:spPr>
        <a:xfrm>
          <a:off x="20383500" y="132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106418</xdr:rowOff>
    </xdr:from>
    <xdr:ext cx="534377" cy="259045"/>
    <xdr:sp macro="" textlink="">
      <xdr:nvSpPr>
        <xdr:cNvPr id="874" name="テキスト ボックス 873"/>
        <xdr:cNvSpPr txBox="1"/>
      </xdr:nvSpPr>
      <xdr:spPr>
        <a:xfrm>
          <a:off x="20167111" y="1330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30209</xdr:rowOff>
    </xdr:from>
    <xdr:to>
      <xdr:col>102</xdr:col>
      <xdr:colOff>165100</xdr:colOff>
      <xdr:row>77</xdr:row>
      <xdr:rowOff>131809</xdr:rowOff>
    </xdr:to>
    <xdr:sp macro="" textlink="">
      <xdr:nvSpPr>
        <xdr:cNvPr id="875" name="楕円 874"/>
        <xdr:cNvSpPr/>
      </xdr:nvSpPr>
      <xdr:spPr>
        <a:xfrm>
          <a:off x="19494500" y="132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122936</xdr:rowOff>
    </xdr:from>
    <xdr:ext cx="534377" cy="259045"/>
    <xdr:sp macro="" textlink="">
      <xdr:nvSpPr>
        <xdr:cNvPr id="876" name="テキスト ボックス 875"/>
        <xdr:cNvSpPr txBox="1"/>
      </xdr:nvSpPr>
      <xdr:spPr>
        <a:xfrm>
          <a:off x="19278111" y="133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22295</xdr:rowOff>
    </xdr:from>
    <xdr:to>
      <xdr:col>98</xdr:col>
      <xdr:colOff>38100</xdr:colOff>
      <xdr:row>77</xdr:row>
      <xdr:rowOff>123895</xdr:rowOff>
    </xdr:to>
    <xdr:sp macro="" textlink="">
      <xdr:nvSpPr>
        <xdr:cNvPr id="877" name="楕円 876"/>
        <xdr:cNvSpPr/>
      </xdr:nvSpPr>
      <xdr:spPr>
        <a:xfrm>
          <a:off x="18605500" y="132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115022</xdr:rowOff>
    </xdr:from>
    <xdr:ext cx="534377" cy="259045"/>
    <xdr:sp macro="" textlink="">
      <xdr:nvSpPr>
        <xdr:cNvPr id="878" name="テキスト ボックス 877"/>
        <xdr:cNvSpPr txBox="1"/>
      </xdr:nvSpPr>
      <xdr:spPr>
        <a:xfrm>
          <a:off x="18389111" y="133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90</xdr:row>
      <xdr:rowOff>157480</xdr:rowOff>
    </xdr:from>
    <xdr:to>
      <xdr:col>107</xdr:col>
      <xdr:colOff>101600</xdr:colOff>
      <xdr:row>91</xdr:row>
      <xdr:rowOff>87630</xdr:rowOff>
    </xdr:to>
    <xdr:sp macro="" textlink="">
      <xdr:nvSpPr>
        <xdr:cNvPr id="912" name="フローチャート: 判断 911"/>
        <xdr:cNvSpPr/>
      </xdr:nvSpPr>
      <xdr:spPr>
        <a:xfrm>
          <a:off x="20383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89</xdr:row>
      <xdr:rowOff>104157</xdr:rowOff>
    </xdr:from>
    <xdr:ext cx="313932" cy="259045"/>
    <xdr:sp macro="" textlink="">
      <xdr:nvSpPr>
        <xdr:cNvPr id="913" name="テキスト ボックス 912"/>
        <xdr:cNvSpPr txBox="1"/>
      </xdr:nvSpPr>
      <xdr:spPr>
        <a:xfrm>
          <a:off x="20277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20320</xdr:rowOff>
    </xdr:from>
    <xdr:to>
      <xdr:col>102</xdr:col>
      <xdr:colOff>165100</xdr:colOff>
      <xdr:row>94</xdr:row>
      <xdr:rowOff>121920</xdr:rowOff>
    </xdr:to>
    <xdr:sp macro="" textlink="">
      <xdr:nvSpPr>
        <xdr:cNvPr id="915" name="フローチャート: 判断 914"/>
        <xdr:cNvSpPr/>
      </xdr:nvSpPr>
      <xdr:spPr>
        <a:xfrm>
          <a:off x="19494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92</xdr:row>
      <xdr:rowOff>138447</xdr:rowOff>
    </xdr:from>
    <xdr:ext cx="313932" cy="259045"/>
    <xdr:sp macro="" textlink="">
      <xdr:nvSpPr>
        <xdr:cNvPr id="916" name="テキスト ボックス 915"/>
        <xdr:cNvSpPr txBox="1"/>
      </xdr:nvSpPr>
      <xdr:spPr>
        <a:xfrm>
          <a:off x="19388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95</xdr:row>
      <xdr:rowOff>8889</xdr:rowOff>
    </xdr:from>
    <xdr:to>
      <xdr:col>98</xdr:col>
      <xdr:colOff>38100</xdr:colOff>
      <xdr:row>95</xdr:row>
      <xdr:rowOff>110489</xdr:rowOff>
    </xdr:to>
    <xdr:sp macro="" textlink="">
      <xdr:nvSpPr>
        <xdr:cNvPr id="917" name="フローチャート: 判断 916"/>
        <xdr:cNvSpPr/>
      </xdr:nvSpPr>
      <xdr:spPr>
        <a:xfrm>
          <a:off x="18605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93</xdr:row>
      <xdr:rowOff>127016</xdr:rowOff>
    </xdr:from>
    <xdr:ext cx="313932" cy="259045"/>
    <xdr:sp macro="" textlink="">
      <xdr:nvSpPr>
        <xdr:cNvPr id="918" name="テキスト ボックス 917"/>
        <xdr:cNvSpPr txBox="1"/>
      </xdr:nvSpPr>
      <xdr:spPr>
        <a:xfrm>
          <a:off x="18499333" y="16071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9" name="テキスト ボックス 92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496,597</a:t>
          </a:r>
          <a:r>
            <a:rPr kumimoji="1" lang="ja-JP" altLang="en-US" sz="1300" baseline="0">
              <a:latin typeface="ＭＳ Ｐゴシック" panose="020B0600070205080204" pitchFamily="50" charset="-128"/>
              <a:ea typeface="ＭＳ Ｐゴシック" panose="020B0600070205080204" pitchFamily="50" charset="-128"/>
            </a:rPr>
            <a:t>円となり、前年度より</a:t>
          </a:r>
          <a:r>
            <a:rPr kumimoji="1" lang="en-US" altLang="ja-JP" sz="1300" baseline="0">
              <a:latin typeface="ＭＳ Ｐゴシック" panose="020B0600070205080204" pitchFamily="50" charset="-128"/>
              <a:ea typeface="ＭＳ Ｐゴシック" panose="020B0600070205080204" pitchFamily="50" charset="-128"/>
            </a:rPr>
            <a:t>43,566</a:t>
          </a:r>
          <a:r>
            <a:rPr kumimoji="1" lang="ja-JP" altLang="en-US" sz="1300" baseline="0">
              <a:latin typeface="ＭＳ Ｐゴシック" panose="020B0600070205080204" pitchFamily="50" charset="-128"/>
              <a:ea typeface="ＭＳ Ｐゴシック" panose="020B0600070205080204" pitchFamily="50" charset="-128"/>
            </a:rPr>
            <a:t>円増加している。項目ごとにみると、物件費は、住民一人当たり</a:t>
          </a:r>
          <a:r>
            <a:rPr kumimoji="1" lang="en-US" altLang="ja-JP" sz="1300" baseline="0">
              <a:latin typeface="ＭＳ Ｐゴシック" panose="020B0600070205080204" pitchFamily="50" charset="-128"/>
              <a:ea typeface="ＭＳ Ｐゴシック" panose="020B0600070205080204" pitchFamily="50" charset="-128"/>
            </a:rPr>
            <a:t>80,726</a:t>
          </a:r>
          <a:r>
            <a:rPr kumimoji="1" lang="ja-JP" altLang="en-US" sz="1300" baseline="0">
              <a:latin typeface="ＭＳ Ｐゴシック" panose="020B0600070205080204" pitchFamily="50" charset="-128"/>
              <a:ea typeface="ＭＳ Ｐゴシック" panose="020B0600070205080204" pitchFamily="50" charset="-128"/>
            </a:rPr>
            <a:t>円となっており、ふるさと応援寄附金の返礼品に係る経費等が多いため、類似団体と比較して住民一人あたりのコストが高くなっている。また、普通建設事業費は、も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88,866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大学誘致及び施設整備促進補助金等により、類似団体と比較して住民一人あたりのコストが高くなっている。その他の経費については、類似団体平均より住民一人当たりの経費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老朽化に伴い、維持補修費及び普通建設事業費等が増加することが予想されるため、公共施設等総合管理計画に基づき、事業の取捨選択、事業費の見直しを行うことで、中長期的な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45,439
45,264
95.81
23,013,153
22,564,849
325,686
12,043,772
19,591,497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18542</xdr:rowOff>
    </xdr:from>
    <xdr:to>
      <xdr:col>24</xdr:col>
      <xdr:colOff>63500</xdr:colOff>
      <xdr:row>37</xdr:row>
      <xdr:rowOff>25171</xdr:rowOff>
    </xdr:to>
    <xdr:cxnSp macro="">
      <xdr:nvCxnSpPr>
        <xdr:cNvPr id="60" name="直線コネクタ 59"/>
        <xdr:cNvCxnSpPr/>
      </xdr:nvCxnSpPr>
      <xdr:spPr>
        <a:xfrm>
          <a:off x="3797300" y="6362192"/>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146219</xdr:rowOff>
    </xdr:from>
    <xdr:ext cx="469744" cy="259045"/>
    <xdr:sp macro="" textlink="">
      <xdr:nvSpPr>
        <xdr:cNvPr id="61" name="議会費平均値テキスト"/>
        <xdr:cNvSpPr txBox="1"/>
      </xdr:nvSpPr>
      <xdr:spPr>
        <a:xfrm>
          <a:off x="4686300" y="61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155321</xdr:rowOff>
    </xdr:from>
    <xdr:to>
      <xdr:col>19</xdr:col>
      <xdr:colOff>177800</xdr:colOff>
      <xdr:row>37</xdr:row>
      <xdr:rowOff>18542</xdr:rowOff>
    </xdr:to>
    <xdr:cxnSp macro="">
      <xdr:nvCxnSpPr>
        <xdr:cNvPr id="63" name="直線コネクタ 62"/>
        <xdr:cNvCxnSpPr/>
      </xdr:nvCxnSpPr>
      <xdr:spPr>
        <a:xfrm>
          <a:off x="2908300" y="632752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67886</xdr:rowOff>
    </xdr:from>
    <xdr:ext cx="469744" cy="259045"/>
    <xdr:sp macro="" textlink="">
      <xdr:nvSpPr>
        <xdr:cNvPr id="65" name="テキスト ボックス 64"/>
        <xdr:cNvSpPr txBox="1"/>
      </xdr:nvSpPr>
      <xdr:spPr>
        <a:xfrm>
          <a:off x="3562428" y="60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155321</xdr:rowOff>
    </xdr:from>
    <xdr:to>
      <xdr:col>15</xdr:col>
      <xdr:colOff>50800</xdr:colOff>
      <xdr:row>37</xdr:row>
      <xdr:rowOff>7188</xdr:rowOff>
    </xdr:to>
    <xdr:cxnSp macro="">
      <xdr:nvCxnSpPr>
        <xdr:cNvPr id="66" name="直線コネクタ 65"/>
        <xdr:cNvCxnSpPr/>
      </xdr:nvCxnSpPr>
      <xdr:spPr>
        <a:xfrm flipV="1">
          <a:off x="2019300" y="632752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86614</xdr:rowOff>
    </xdr:from>
    <xdr:to>
      <xdr:col>15</xdr:col>
      <xdr:colOff>101600</xdr:colOff>
      <xdr:row>37</xdr:row>
      <xdr:rowOff>16764</xdr:rowOff>
    </xdr:to>
    <xdr:sp macro="" textlink="">
      <xdr:nvSpPr>
        <xdr:cNvPr id="67" name="フローチャート: 判断 66"/>
        <xdr:cNvSpPr/>
      </xdr:nvSpPr>
      <xdr:spPr>
        <a:xfrm>
          <a:off x="2857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33291</xdr:rowOff>
    </xdr:from>
    <xdr:ext cx="469744" cy="259045"/>
    <xdr:sp macro="" textlink="">
      <xdr:nvSpPr>
        <xdr:cNvPr id="68" name="テキスト ボックス 67"/>
        <xdr:cNvSpPr txBox="1"/>
      </xdr:nvSpPr>
      <xdr:spPr>
        <a:xfrm>
          <a:off x="2673428"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7188</xdr:rowOff>
    </xdr:from>
    <xdr:to>
      <xdr:col>10</xdr:col>
      <xdr:colOff>114300</xdr:colOff>
      <xdr:row>37</xdr:row>
      <xdr:rowOff>15723</xdr:rowOff>
    </xdr:to>
    <xdr:cxnSp macro="">
      <xdr:nvCxnSpPr>
        <xdr:cNvPr id="69" name="直線コネクタ 68"/>
        <xdr:cNvCxnSpPr/>
      </xdr:nvCxnSpPr>
      <xdr:spPr>
        <a:xfrm flipV="1">
          <a:off x="1130300" y="6350838"/>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51274</xdr:rowOff>
    </xdr:from>
    <xdr:ext cx="469744" cy="259045"/>
    <xdr:sp macro="" textlink="">
      <xdr:nvSpPr>
        <xdr:cNvPr id="71" name="テキスト ボックス 70"/>
        <xdr:cNvSpPr txBox="1"/>
      </xdr:nvSpPr>
      <xdr:spPr>
        <a:xfrm>
          <a:off x="1784428"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56761</xdr:rowOff>
    </xdr:from>
    <xdr:ext cx="469744" cy="259045"/>
    <xdr:sp macro="" textlink="">
      <xdr:nvSpPr>
        <xdr:cNvPr id="73" name="テキスト ボックス 72"/>
        <xdr:cNvSpPr txBox="1"/>
      </xdr:nvSpPr>
      <xdr:spPr>
        <a:xfrm>
          <a:off x="895428"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145821</xdr:rowOff>
    </xdr:from>
    <xdr:to>
      <xdr:col>24</xdr:col>
      <xdr:colOff>114300</xdr:colOff>
      <xdr:row>37</xdr:row>
      <xdr:rowOff>75971</xdr:rowOff>
    </xdr:to>
    <xdr:sp macro="" textlink="">
      <xdr:nvSpPr>
        <xdr:cNvPr id="79" name="楕円 78"/>
        <xdr:cNvSpPr/>
      </xdr:nvSpPr>
      <xdr:spPr>
        <a:xfrm>
          <a:off x="4584700" y="63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124248</xdr:rowOff>
    </xdr:from>
    <xdr:ext cx="469744" cy="259045"/>
    <xdr:sp macro="" textlink="">
      <xdr:nvSpPr>
        <xdr:cNvPr id="80" name="議会費該当値テキスト"/>
        <xdr:cNvSpPr txBox="1"/>
      </xdr:nvSpPr>
      <xdr:spPr>
        <a:xfrm>
          <a:off x="4686300" y="62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139192</xdr:rowOff>
    </xdr:from>
    <xdr:to>
      <xdr:col>20</xdr:col>
      <xdr:colOff>38100</xdr:colOff>
      <xdr:row>37</xdr:row>
      <xdr:rowOff>69342</xdr:rowOff>
    </xdr:to>
    <xdr:sp macro="" textlink="">
      <xdr:nvSpPr>
        <xdr:cNvPr id="81" name="楕円 80"/>
        <xdr:cNvSpPr/>
      </xdr:nvSpPr>
      <xdr:spPr>
        <a:xfrm>
          <a:off x="3746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60469</xdr:rowOff>
    </xdr:from>
    <xdr:ext cx="469744" cy="259045"/>
    <xdr:sp macro="" textlink="">
      <xdr:nvSpPr>
        <xdr:cNvPr id="82" name="テキスト ボックス 81"/>
        <xdr:cNvSpPr txBox="1"/>
      </xdr:nvSpPr>
      <xdr:spPr>
        <a:xfrm>
          <a:off x="3562428"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104521</xdr:rowOff>
    </xdr:from>
    <xdr:to>
      <xdr:col>15</xdr:col>
      <xdr:colOff>101600</xdr:colOff>
      <xdr:row>37</xdr:row>
      <xdr:rowOff>34671</xdr:rowOff>
    </xdr:to>
    <xdr:sp macro="" textlink="">
      <xdr:nvSpPr>
        <xdr:cNvPr id="83" name="楕円 82"/>
        <xdr:cNvSpPr/>
      </xdr:nvSpPr>
      <xdr:spPr>
        <a:xfrm>
          <a:off x="2857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25798</xdr:rowOff>
    </xdr:from>
    <xdr:ext cx="469744" cy="259045"/>
    <xdr:sp macro="" textlink="">
      <xdr:nvSpPr>
        <xdr:cNvPr id="84" name="テキスト ボックス 83"/>
        <xdr:cNvSpPr txBox="1"/>
      </xdr:nvSpPr>
      <xdr:spPr>
        <a:xfrm>
          <a:off x="2673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127838</xdr:rowOff>
    </xdr:from>
    <xdr:to>
      <xdr:col>10</xdr:col>
      <xdr:colOff>165100</xdr:colOff>
      <xdr:row>37</xdr:row>
      <xdr:rowOff>57988</xdr:rowOff>
    </xdr:to>
    <xdr:sp macro="" textlink="">
      <xdr:nvSpPr>
        <xdr:cNvPr id="85" name="楕円 84"/>
        <xdr:cNvSpPr/>
      </xdr:nvSpPr>
      <xdr:spPr>
        <a:xfrm>
          <a:off x="1968500" y="63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49115</xdr:rowOff>
    </xdr:from>
    <xdr:ext cx="469744" cy="259045"/>
    <xdr:sp macro="" textlink="">
      <xdr:nvSpPr>
        <xdr:cNvPr id="86" name="テキスト ボックス 85"/>
        <xdr:cNvSpPr txBox="1"/>
      </xdr:nvSpPr>
      <xdr:spPr>
        <a:xfrm>
          <a:off x="1784428" y="63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136373</xdr:rowOff>
    </xdr:from>
    <xdr:to>
      <xdr:col>6</xdr:col>
      <xdr:colOff>38100</xdr:colOff>
      <xdr:row>37</xdr:row>
      <xdr:rowOff>66523</xdr:rowOff>
    </xdr:to>
    <xdr:sp macro="" textlink="">
      <xdr:nvSpPr>
        <xdr:cNvPr id="87" name="楕円 86"/>
        <xdr:cNvSpPr/>
      </xdr:nvSpPr>
      <xdr:spPr>
        <a:xfrm>
          <a:off x="1079500" y="63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57650</xdr:rowOff>
    </xdr:from>
    <xdr:ext cx="469744" cy="259045"/>
    <xdr:sp macro="" textlink="">
      <xdr:nvSpPr>
        <xdr:cNvPr id="88" name="テキスト ボックス 87"/>
        <xdr:cNvSpPr txBox="1"/>
      </xdr:nvSpPr>
      <xdr:spPr>
        <a:xfrm>
          <a:off x="895428" y="640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166428</xdr:rowOff>
    </xdr:from>
    <xdr:to>
      <xdr:col>24</xdr:col>
      <xdr:colOff>63500</xdr:colOff>
      <xdr:row>58</xdr:row>
      <xdr:rowOff>9023</xdr:rowOff>
    </xdr:to>
    <xdr:cxnSp macro="">
      <xdr:nvCxnSpPr>
        <xdr:cNvPr id="115" name="直線コネクタ 114"/>
        <xdr:cNvCxnSpPr/>
      </xdr:nvCxnSpPr>
      <xdr:spPr>
        <a:xfrm flipV="1">
          <a:off x="3797300" y="9939078"/>
          <a:ext cx="838200" cy="1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9023</xdr:rowOff>
    </xdr:from>
    <xdr:to>
      <xdr:col>19</xdr:col>
      <xdr:colOff>177800</xdr:colOff>
      <xdr:row>58</xdr:row>
      <xdr:rowOff>10513</xdr:rowOff>
    </xdr:to>
    <xdr:cxnSp macro="">
      <xdr:nvCxnSpPr>
        <xdr:cNvPr id="118" name="直線コネクタ 117"/>
        <xdr:cNvCxnSpPr/>
      </xdr:nvCxnSpPr>
      <xdr:spPr>
        <a:xfrm flipV="1">
          <a:off x="2908300" y="9953123"/>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33799</xdr:rowOff>
    </xdr:from>
    <xdr:ext cx="534377" cy="259045"/>
    <xdr:sp macro="" textlink="">
      <xdr:nvSpPr>
        <xdr:cNvPr id="120" name="テキスト ボックス 119"/>
        <xdr:cNvSpPr txBox="1"/>
      </xdr:nvSpPr>
      <xdr:spPr>
        <a:xfrm>
          <a:off x="3530111" y="9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10513</xdr:rowOff>
    </xdr:from>
    <xdr:to>
      <xdr:col>15</xdr:col>
      <xdr:colOff>50800</xdr:colOff>
      <xdr:row>58</xdr:row>
      <xdr:rowOff>21006</xdr:rowOff>
    </xdr:to>
    <xdr:cxnSp macro="">
      <xdr:nvCxnSpPr>
        <xdr:cNvPr id="121" name="直線コネクタ 120"/>
        <xdr:cNvCxnSpPr/>
      </xdr:nvCxnSpPr>
      <xdr:spPr>
        <a:xfrm flipV="1">
          <a:off x="2019300" y="9954613"/>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71693</xdr:rowOff>
    </xdr:from>
    <xdr:to>
      <xdr:col>15</xdr:col>
      <xdr:colOff>101600</xdr:colOff>
      <xdr:row>58</xdr:row>
      <xdr:rowOff>1843</xdr:rowOff>
    </xdr:to>
    <xdr:sp macro="" textlink="">
      <xdr:nvSpPr>
        <xdr:cNvPr id="122" name="フローチャート: 判断 121"/>
        <xdr:cNvSpPr/>
      </xdr:nvSpPr>
      <xdr:spPr>
        <a:xfrm>
          <a:off x="2857500" y="98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18370</xdr:rowOff>
    </xdr:from>
    <xdr:ext cx="534377" cy="259045"/>
    <xdr:sp macro="" textlink="">
      <xdr:nvSpPr>
        <xdr:cNvPr id="123" name="テキスト ボックス 122"/>
        <xdr:cNvSpPr txBox="1"/>
      </xdr:nvSpPr>
      <xdr:spPr>
        <a:xfrm>
          <a:off x="2641111" y="96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11499</xdr:rowOff>
    </xdr:from>
    <xdr:to>
      <xdr:col>10</xdr:col>
      <xdr:colOff>114300</xdr:colOff>
      <xdr:row>58</xdr:row>
      <xdr:rowOff>21006</xdr:rowOff>
    </xdr:to>
    <xdr:cxnSp macro="">
      <xdr:nvCxnSpPr>
        <xdr:cNvPr id="124" name="直線コネクタ 123"/>
        <xdr:cNvCxnSpPr/>
      </xdr:nvCxnSpPr>
      <xdr:spPr>
        <a:xfrm>
          <a:off x="1130300" y="9955599"/>
          <a:ext cx="889000" cy="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115628</xdr:rowOff>
    </xdr:from>
    <xdr:to>
      <xdr:col>24</xdr:col>
      <xdr:colOff>114300</xdr:colOff>
      <xdr:row>58</xdr:row>
      <xdr:rowOff>45778</xdr:rowOff>
    </xdr:to>
    <xdr:sp macro="" textlink="">
      <xdr:nvSpPr>
        <xdr:cNvPr id="134" name="楕円 133"/>
        <xdr:cNvSpPr/>
      </xdr:nvSpPr>
      <xdr:spPr>
        <a:xfrm>
          <a:off x="4584700" y="98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71467</xdr:rowOff>
    </xdr:from>
    <xdr:ext cx="534377" cy="259045"/>
    <xdr:sp macro="" textlink="">
      <xdr:nvSpPr>
        <xdr:cNvPr id="135" name="総務費該当値テキスト"/>
        <xdr:cNvSpPr txBox="1"/>
      </xdr:nvSpPr>
      <xdr:spPr>
        <a:xfrm>
          <a:off x="4686300" y="9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129673</xdr:rowOff>
    </xdr:from>
    <xdr:to>
      <xdr:col>20</xdr:col>
      <xdr:colOff>38100</xdr:colOff>
      <xdr:row>58</xdr:row>
      <xdr:rowOff>59823</xdr:rowOff>
    </xdr:to>
    <xdr:sp macro="" textlink="">
      <xdr:nvSpPr>
        <xdr:cNvPr id="136" name="楕円 135"/>
        <xdr:cNvSpPr/>
      </xdr:nvSpPr>
      <xdr:spPr>
        <a:xfrm>
          <a:off x="3746500" y="99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50950</xdr:rowOff>
    </xdr:from>
    <xdr:ext cx="534377" cy="259045"/>
    <xdr:sp macro="" textlink="">
      <xdr:nvSpPr>
        <xdr:cNvPr id="137" name="テキスト ボックス 136"/>
        <xdr:cNvSpPr txBox="1"/>
      </xdr:nvSpPr>
      <xdr:spPr>
        <a:xfrm>
          <a:off x="3530111" y="999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131163</xdr:rowOff>
    </xdr:from>
    <xdr:to>
      <xdr:col>15</xdr:col>
      <xdr:colOff>101600</xdr:colOff>
      <xdr:row>58</xdr:row>
      <xdr:rowOff>61313</xdr:rowOff>
    </xdr:to>
    <xdr:sp macro="" textlink="">
      <xdr:nvSpPr>
        <xdr:cNvPr id="138" name="楕円 137"/>
        <xdr:cNvSpPr/>
      </xdr:nvSpPr>
      <xdr:spPr>
        <a:xfrm>
          <a:off x="2857500" y="9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52440</xdr:rowOff>
    </xdr:from>
    <xdr:ext cx="534377" cy="259045"/>
    <xdr:sp macro="" textlink="">
      <xdr:nvSpPr>
        <xdr:cNvPr id="139" name="テキスト ボックス 138"/>
        <xdr:cNvSpPr txBox="1"/>
      </xdr:nvSpPr>
      <xdr:spPr>
        <a:xfrm>
          <a:off x="2641111" y="99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141656</xdr:rowOff>
    </xdr:from>
    <xdr:to>
      <xdr:col>10</xdr:col>
      <xdr:colOff>165100</xdr:colOff>
      <xdr:row>58</xdr:row>
      <xdr:rowOff>71806</xdr:rowOff>
    </xdr:to>
    <xdr:sp macro="" textlink="">
      <xdr:nvSpPr>
        <xdr:cNvPr id="140" name="楕円 139"/>
        <xdr:cNvSpPr/>
      </xdr:nvSpPr>
      <xdr:spPr>
        <a:xfrm>
          <a:off x="1968500" y="99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62933</xdr:rowOff>
    </xdr:from>
    <xdr:ext cx="534377" cy="259045"/>
    <xdr:sp macro="" textlink="">
      <xdr:nvSpPr>
        <xdr:cNvPr id="141" name="テキスト ボックス 140"/>
        <xdr:cNvSpPr txBox="1"/>
      </xdr:nvSpPr>
      <xdr:spPr>
        <a:xfrm>
          <a:off x="1752111" y="100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132149</xdr:rowOff>
    </xdr:from>
    <xdr:to>
      <xdr:col>6</xdr:col>
      <xdr:colOff>38100</xdr:colOff>
      <xdr:row>58</xdr:row>
      <xdr:rowOff>62299</xdr:rowOff>
    </xdr:to>
    <xdr:sp macro="" textlink="">
      <xdr:nvSpPr>
        <xdr:cNvPr id="142" name="楕円 141"/>
        <xdr:cNvSpPr/>
      </xdr:nvSpPr>
      <xdr:spPr>
        <a:xfrm>
          <a:off x="1079500" y="99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53426</xdr:rowOff>
    </xdr:from>
    <xdr:ext cx="534377" cy="259045"/>
    <xdr:sp macro="" textlink="">
      <xdr:nvSpPr>
        <xdr:cNvPr id="143" name="テキスト ボックス 142"/>
        <xdr:cNvSpPr txBox="1"/>
      </xdr:nvSpPr>
      <xdr:spPr>
        <a:xfrm>
          <a:off x="863111" y="999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59896</xdr:rowOff>
    </xdr:from>
    <xdr:to>
      <xdr:col>24</xdr:col>
      <xdr:colOff>63500</xdr:colOff>
      <xdr:row>77</xdr:row>
      <xdr:rowOff>64280</xdr:rowOff>
    </xdr:to>
    <xdr:cxnSp macro="">
      <xdr:nvCxnSpPr>
        <xdr:cNvPr id="171" name="直線コネクタ 170"/>
        <xdr:cNvCxnSpPr/>
      </xdr:nvCxnSpPr>
      <xdr:spPr>
        <a:xfrm>
          <a:off x="3797300" y="13261546"/>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59896</xdr:rowOff>
    </xdr:from>
    <xdr:to>
      <xdr:col>19</xdr:col>
      <xdr:colOff>177800</xdr:colOff>
      <xdr:row>77</xdr:row>
      <xdr:rowOff>113081</xdr:rowOff>
    </xdr:to>
    <xdr:cxnSp macro="">
      <xdr:nvCxnSpPr>
        <xdr:cNvPr id="174" name="直線コネクタ 173"/>
        <xdr:cNvCxnSpPr/>
      </xdr:nvCxnSpPr>
      <xdr:spPr>
        <a:xfrm flipV="1">
          <a:off x="2908300" y="13261546"/>
          <a:ext cx="889000" cy="5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113081</xdr:rowOff>
    </xdr:from>
    <xdr:to>
      <xdr:col>15</xdr:col>
      <xdr:colOff>50800</xdr:colOff>
      <xdr:row>77</xdr:row>
      <xdr:rowOff>134603</xdr:rowOff>
    </xdr:to>
    <xdr:cxnSp macro="">
      <xdr:nvCxnSpPr>
        <xdr:cNvPr id="177" name="直線コネクタ 176"/>
        <xdr:cNvCxnSpPr/>
      </xdr:nvCxnSpPr>
      <xdr:spPr>
        <a:xfrm flipV="1">
          <a:off x="2019300" y="13314731"/>
          <a:ext cx="8890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118838</xdr:rowOff>
    </xdr:from>
    <xdr:to>
      <xdr:col>15</xdr:col>
      <xdr:colOff>101600</xdr:colOff>
      <xdr:row>77</xdr:row>
      <xdr:rowOff>48988</xdr:rowOff>
    </xdr:to>
    <xdr:sp macro="" textlink="">
      <xdr:nvSpPr>
        <xdr:cNvPr id="178" name="フローチャート: 判断 177"/>
        <xdr:cNvSpPr/>
      </xdr:nvSpPr>
      <xdr:spPr>
        <a:xfrm>
          <a:off x="2857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65515</xdr:rowOff>
    </xdr:from>
    <xdr:ext cx="599010" cy="259045"/>
    <xdr:sp macro="" textlink="">
      <xdr:nvSpPr>
        <xdr:cNvPr id="179" name="テキスト ボックス 178"/>
        <xdr:cNvSpPr txBox="1"/>
      </xdr:nvSpPr>
      <xdr:spPr>
        <a:xfrm>
          <a:off x="2608795"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134603</xdr:rowOff>
    </xdr:from>
    <xdr:to>
      <xdr:col>10</xdr:col>
      <xdr:colOff>114300</xdr:colOff>
      <xdr:row>78</xdr:row>
      <xdr:rowOff>6581</xdr:rowOff>
    </xdr:to>
    <xdr:cxnSp macro="">
      <xdr:nvCxnSpPr>
        <xdr:cNvPr id="180" name="直線コネクタ 179"/>
        <xdr:cNvCxnSpPr/>
      </xdr:nvCxnSpPr>
      <xdr:spPr>
        <a:xfrm flipV="1">
          <a:off x="1130300" y="13336253"/>
          <a:ext cx="889000" cy="4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116003</xdr:rowOff>
    </xdr:from>
    <xdr:ext cx="599010" cy="259045"/>
    <xdr:sp macro="" textlink="">
      <xdr:nvSpPr>
        <xdr:cNvPr id="184" name="テキスト ボックス 183"/>
        <xdr:cNvSpPr txBox="1"/>
      </xdr:nvSpPr>
      <xdr:spPr>
        <a:xfrm>
          <a:off x="830795"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13480</xdr:rowOff>
    </xdr:from>
    <xdr:to>
      <xdr:col>24</xdr:col>
      <xdr:colOff>114300</xdr:colOff>
      <xdr:row>77</xdr:row>
      <xdr:rowOff>115080</xdr:rowOff>
    </xdr:to>
    <xdr:sp macro="" textlink="">
      <xdr:nvSpPr>
        <xdr:cNvPr id="190" name="楕円 189"/>
        <xdr:cNvSpPr/>
      </xdr:nvSpPr>
      <xdr:spPr>
        <a:xfrm>
          <a:off x="4584700" y="132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99857</xdr:rowOff>
    </xdr:from>
    <xdr:ext cx="599010" cy="259045"/>
    <xdr:sp macro="" textlink="">
      <xdr:nvSpPr>
        <xdr:cNvPr id="191" name="民生費該当値テキスト"/>
        <xdr:cNvSpPr txBox="1"/>
      </xdr:nvSpPr>
      <xdr:spPr>
        <a:xfrm>
          <a:off x="4686300" y="1313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9096</xdr:rowOff>
    </xdr:from>
    <xdr:to>
      <xdr:col>20</xdr:col>
      <xdr:colOff>38100</xdr:colOff>
      <xdr:row>77</xdr:row>
      <xdr:rowOff>110696</xdr:rowOff>
    </xdr:to>
    <xdr:sp macro="" textlink="">
      <xdr:nvSpPr>
        <xdr:cNvPr id="192" name="楕円 191"/>
        <xdr:cNvSpPr/>
      </xdr:nvSpPr>
      <xdr:spPr>
        <a:xfrm>
          <a:off x="3746500" y="132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101823</xdr:rowOff>
    </xdr:from>
    <xdr:ext cx="599010" cy="259045"/>
    <xdr:sp macro="" textlink="">
      <xdr:nvSpPr>
        <xdr:cNvPr id="193" name="テキスト ボックス 192"/>
        <xdr:cNvSpPr txBox="1"/>
      </xdr:nvSpPr>
      <xdr:spPr>
        <a:xfrm>
          <a:off x="3497795" y="13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62281</xdr:rowOff>
    </xdr:from>
    <xdr:to>
      <xdr:col>15</xdr:col>
      <xdr:colOff>101600</xdr:colOff>
      <xdr:row>77</xdr:row>
      <xdr:rowOff>163881</xdr:rowOff>
    </xdr:to>
    <xdr:sp macro="" textlink="">
      <xdr:nvSpPr>
        <xdr:cNvPr id="194" name="楕円 193"/>
        <xdr:cNvSpPr/>
      </xdr:nvSpPr>
      <xdr:spPr>
        <a:xfrm>
          <a:off x="2857500" y="132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155008</xdr:rowOff>
    </xdr:from>
    <xdr:ext cx="599010" cy="259045"/>
    <xdr:sp macro="" textlink="">
      <xdr:nvSpPr>
        <xdr:cNvPr id="195" name="テキスト ボックス 194"/>
        <xdr:cNvSpPr txBox="1"/>
      </xdr:nvSpPr>
      <xdr:spPr>
        <a:xfrm>
          <a:off x="2608795" y="1335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83803</xdr:rowOff>
    </xdr:from>
    <xdr:to>
      <xdr:col>10</xdr:col>
      <xdr:colOff>165100</xdr:colOff>
      <xdr:row>78</xdr:row>
      <xdr:rowOff>13953</xdr:rowOff>
    </xdr:to>
    <xdr:sp macro="" textlink="">
      <xdr:nvSpPr>
        <xdr:cNvPr id="196" name="楕円 195"/>
        <xdr:cNvSpPr/>
      </xdr:nvSpPr>
      <xdr:spPr>
        <a:xfrm>
          <a:off x="1968500" y="132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5080</xdr:rowOff>
    </xdr:from>
    <xdr:ext cx="599010" cy="259045"/>
    <xdr:sp macro="" textlink="">
      <xdr:nvSpPr>
        <xdr:cNvPr id="197" name="テキスト ボックス 196"/>
        <xdr:cNvSpPr txBox="1"/>
      </xdr:nvSpPr>
      <xdr:spPr>
        <a:xfrm>
          <a:off x="1719795" y="1337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127231</xdr:rowOff>
    </xdr:from>
    <xdr:to>
      <xdr:col>6</xdr:col>
      <xdr:colOff>38100</xdr:colOff>
      <xdr:row>78</xdr:row>
      <xdr:rowOff>57381</xdr:rowOff>
    </xdr:to>
    <xdr:sp macro="" textlink="">
      <xdr:nvSpPr>
        <xdr:cNvPr id="198" name="楕円 197"/>
        <xdr:cNvSpPr/>
      </xdr:nvSpPr>
      <xdr:spPr>
        <a:xfrm>
          <a:off x="1079500" y="133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48508</xdr:rowOff>
    </xdr:from>
    <xdr:ext cx="599010" cy="259045"/>
    <xdr:sp macro="" textlink="">
      <xdr:nvSpPr>
        <xdr:cNvPr id="199" name="テキスト ボックス 198"/>
        <xdr:cNvSpPr txBox="1"/>
      </xdr:nvSpPr>
      <xdr:spPr>
        <a:xfrm>
          <a:off x="830795" y="1342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11325</xdr:rowOff>
    </xdr:from>
    <xdr:to>
      <xdr:col>24</xdr:col>
      <xdr:colOff>63500</xdr:colOff>
      <xdr:row>99</xdr:row>
      <xdr:rowOff>36406</xdr:rowOff>
    </xdr:to>
    <xdr:cxnSp macro="">
      <xdr:nvCxnSpPr>
        <xdr:cNvPr id="231" name="直線コネクタ 230"/>
        <xdr:cNvCxnSpPr/>
      </xdr:nvCxnSpPr>
      <xdr:spPr>
        <a:xfrm flipV="1">
          <a:off x="3797300" y="16984875"/>
          <a:ext cx="8382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36406</xdr:rowOff>
    </xdr:from>
    <xdr:to>
      <xdr:col>19</xdr:col>
      <xdr:colOff>177800</xdr:colOff>
      <xdr:row>99</xdr:row>
      <xdr:rowOff>57339</xdr:rowOff>
    </xdr:to>
    <xdr:cxnSp macro="">
      <xdr:nvCxnSpPr>
        <xdr:cNvPr id="234" name="直線コネクタ 233"/>
        <xdr:cNvCxnSpPr/>
      </xdr:nvCxnSpPr>
      <xdr:spPr>
        <a:xfrm flipV="1">
          <a:off x="2908300" y="17009956"/>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57339</xdr:rowOff>
    </xdr:from>
    <xdr:to>
      <xdr:col>15</xdr:col>
      <xdr:colOff>50800</xdr:colOff>
      <xdr:row>99</xdr:row>
      <xdr:rowOff>61976</xdr:rowOff>
    </xdr:to>
    <xdr:cxnSp macro="">
      <xdr:nvCxnSpPr>
        <xdr:cNvPr id="237" name="直線コネクタ 236"/>
        <xdr:cNvCxnSpPr/>
      </xdr:nvCxnSpPr>
      <xdr:spPr>
        <a:xfrm flipV="1">
          <a:off x="2019300" y="17030889"/>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159308</xdr:rowOff>
    </xdr:from>
    <xdr:to>
      <xdr:col>15</xdr:col>
      <xdr:colOff>101600</xdr:colOff>
      <xdr:row>98</xdr:row>
      <xdr:rowOff>89458</xdr:rowOff>
    </xdr:to>
    <xdr:sp macro="" textlink="">
      <xdr:nvSpPr>
        <xdr:cNvPr id="238" name="フローチャート: 判断 237"/>
        <xdr:cNvSpPr/>
      </xdr:nvSpPr>
      <xdr:spPr>
        <a:xfrm>
          <a:off x="2857500" y="167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105985</xdr:rowOff>
    </xdr:from>
    <xdr:ext cx="534377" cy="259045"/>
    <xdr:sp macro="" textlink="">
      <xdr:nvSpPr>
        <xdr:cNvPr id="239" name="テキスト ボックス 238"/>
        <xdr:cNvSpPr txBox="1"/>
      </xdr:nvSpPr>
      <xdr:spPr>
        <a:xfrm>
          <a:off x="2641111" y="165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61976</xdr:rowOff>
    </xdr:from>
    <xdr:to>
      <xdr:col>10</xdr:col>
      <xdr:colOff>114300</xdr:colOff>
      <xdr:row>99</xdr:row>
      <xdr:rowOff>69869</xdr:rowOff>
    </xdr:to>
    <xdr:cxnSp macro="">
      <xdr:nvCxnSpPr>
        <xdr:cNvPr id="240" name="直線コネクタ 239"/>
        <xdr:cNvCxnSpPr/>
      </xdr:nvCxnSpPr>
      <xdr:spPr>
        <a:xfrm flipV="1">
          <a:off x="1130300" y="17035526"/>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155233</xdr:rowOff>
    </xdr:from>
    <xdr:ext cx="534377" cy="259045"/>
    <xdr:sp macro="" textlink="">
      <xdr:nvSpPr>
        <xdr:cNvPr id="244" name="テキスト ボックス 243"/>
        <xdr:cNvSpPr txBox="1"/>
      </xdr:nvSpPr>
      <xdr:spPr>
        <a:xfrm>
          <a:off x="863111" y="166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131975</xdr:rowOff>
    </xdr:from>
    <xdr:to>
      <xdr:col>24</xdr:col>
      <xdr:colOff>114300</xdr:colOff>
      <xdr:row>99</xdr:row>
      <xdr:rowOff>62125</xdr:rowOff>
    </xdr:to>
    <xdr:sp macro="" textlink="">
      <xdr:nvSpPr>
        <xdr:cNvPr id="250" name="楕円 249"/>
        <xdr:cNvSpPr/>
      </xdr:nvSpPr>
      <xdr:spPr>
        <a:xfrm>
          <a:off x="4584700" y="16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110402</xdr:rowOff>
    </xdr:from>
    <xdr:ext cx="534377" cy="259045"/>
    <xdr:sp macro="" textlink="">
      <xdr:nvSpPr>
        <xdr:cNvPr id="251" name="衛生費該当値テキスト"/>
        <xdr:cNvSpPr txBox="1"/>
      </xdr:nvSpPr>
      <xdr:spPr>
        <a:xfrm>
          <a:off x="4686300" y="16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157056</xdr:rowOff>
    </xdr:from>
    <xdr:to>
      <xdr:col>20</xdr:col>
      <xdr:colOff>38100</xdr:colOff>
      <xdr:row>99</xdr:row>
      <xdr:rowOff>87206</xdr:rowOff>
    </xdr:to>
    <xdr:sp macro="" textlink="">
      <xdr:nvSpPr>
        <xdr:cNvPr id="252" name="楕円 251"/>
        <xdr:cNvSpPr/>
      </xdr:nvSpPr>
      <xdr:spPr>
        <a:xfrm>
          <a:off x="3746500" y="16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78333</xdr:rowOff>
    </xdr:from>
    <xdr:ext cx="534377" cy="259045"/>
    <xdr:sp macro="" textlink="">
      <xdr:nvSpPr>
        <xdr:cNvPr id="253" name="テキスト ボックス 252"/>
        <xdr:cNvSpPr txBox="1"/>
      </xdr:nvSpPr>
      <xdr:spPr>
        <a:xfrm>
          <a:off x="3530111" y="170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6539</xdr:rowOff>
    </xdr:from>
    <xdr:to>
      <xdr:col>15</xdr:col>
      <xdr:colOff>101600</xdr:colOff>
      <xdr:row>99</xdr:row>
      <xdr:rowOff>108139</xdr:rowOff>
    </xdr:to>
    <xdr:sp macro="" textlink="">
      <xdr:nvSpPr>
        <xdr:cNvPr id="254" name="楕円 253"/>
        <xdr:cNvSpPr/>
      </xdr:nvSpPr>
      <xdr:spPr>
        <a:xfrm>
          <a:off x="2857500" y="169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99266</xdr:rowOff>
    </xdr:from>
    <xdr:ext cx="534377" cy="259045"/>
    <xdr:sp macro="" textlink="">
      <xdr:nvSpPr>
        <xdr:cNvPr id="255" name="テキスト ボックス 254"/>
        <xdr:cNvSpPr txBox="1"/>
      </xdr:nvSpPr>
      <xdr:spPr>
        <a:xfrm>
          <a:off x="2641111" y="170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11176</xdr:rowOff>
    </xdr:from>
    <xdr:to>
      <xdr:col>10</xdr:col>
      <xdr:colOff>165100</xdr:colOff>
      <xdr:row>99</xdr:row>
      <xdr:rowOff>112776</xdr:rowOff>
    </xdr:to>
    <xdr:sp macro="" textlink="">
      <xdr:nvSpPr>
        <xdr:cNvPr id="256" name="楕円 255"/>
        <xdr:cNvSpPr/>
      </xdr:nvSpPr>
      <xdr:spPr>
        <a:xfrm>
          <a:off x="1968500" y="169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103903</xdr:rowOff>
    </xdr:from>
    <xdr:ext cx="534377" cy="259045"/>
    <xdr:sp macro="" textlink="">
      <xdr:nvSpPr>
        <xdr:cNvPr id="257" name="テキスト ボックス 256"/>
        <xdr:cNvSpPr txBox="1"/>
      </xdr:nvSpPr>
      <xdr:spPr>
        <a:xfrm>
          <a:off x="1752111" y="170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19069</xdr:rowOff>
    </xdr:from>
    <xdr:to>
      <xdr:col>6</xdr:col>
      <xdr:colOff>38100</xdr:colOff>
      <xdr:row>99</xdr:row>
      <xdr:rowOff>120669</xdr:rowOff>
    </xdr:to>
    <xdr:sp macro="" textlink="">
      <xdr:nvSpPr>
        <xdr:cNvPr id="258" name="楕円 257"/>
        <xdr:cNvSpPr/>
      </xdr:nvSpPr>
      <xdr:spPr>
        <a:xfrm>
          <a:off x="1079500" y="169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111796</xdr:rowOff>
    </xdr:from>
    <xdr:ext cx="534377" cy="259045"/>
    <xdr:sp macro="" textlink="">
      <xdr:nvSpPr>
        <xdr:cNvPr id="259" name="テキスト ボックス 258"/>
        <xdr:cNvSpPr txBox="1"/>
      </xdr:nvSpPr>
      <xdr:spPr>
        <a:xfrm>
          <a:off x="863111" y="17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88494</xdr:rowOff>
    </xdr:from>
    <xdr:to>
      <xdr:col>55</xdr:col>
      <xdr:colOff>0</xdr:colOff>
      <xdr:row>38</xdr:row>
      <xdr:rowOff>88722</xdr:rowOff>
    </xdr:to>
    <xdr:cxnSp macro="">
      <xdr:nvCxnSpPr>
        <xdr:cNvPr id="286" name="直線コネクタ 285"/>
        <xdr:cNvCxnSpPr/>
      </xdr:nvCxnSpPr>
      <xdr:spPr>
        <a:xfrm flipV="1">
          <a:off x="9639300" y="660359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36144</xdr:rowOff>
    </xdr:from>
    <xdr:to>
      <xdr:col>50</xdr:col>
      <xdr:colOff>114300</xdr:colOff>
      <xdr:row>38</xdr:row>
      <xdr:rowOff>88722</xdr:rowOff>
    </xdr:to>
    <xdr:cxnSp macro="">
      <xdr:nvCxnSpPr>
        <xdr:cNvPr id="289" name="直線コネクタ 288"/>
        <xdr:cNvCxnSpPr/>
      </xdr:nvCxnSpPr>
      <xdr:spPr>
        <a:xfrm>
          <a:off x="8750300" y="65512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106096</xdr:rowOff>
    </xdr:from>
    <xdr:to>
      <xdr:col>45</xdr:col>
      <xdr:colOff>177800</xdr:colOff>
      <xdr:row>38</xdr:row>
      <xdr:rowOff>36144</xdr:rowOff>
    </xdr:to>
    <xdr:cxnSp macro="">
      <xdr:nvCxnSpPr>
        <xdr:cNvPr id="292" name="直線コネクタ 291"/>
        <xdr:cNvCxnSpPr/>
      </xdr:nvCxnSpPr>
      <xdr:spPr>
        <a:xfrm>
          <a:off x="7861300" y="6106846"/>
          <a:ext cx="889000" cy="44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61697</xdr:rowOff>
    </xdr:from>
    <xdr:to>
      <xdr:col>46</xdr:col>
      <xdr:colOff>38100</xdr:colOff>
      <xdr:row>37</xdr:row>
      <xdr:rowOff>163297</xdr:rowOff>
    </xdr:to>
    <xdr:sp macro="" textlink="">
      <xdr:nvSpPr>
        <xdr:cNvPr id="293" name="フローチャート: 判断 292"/>
        <xdr:cNvSpPr/>
      </xdr:nvSpPr>
      <xdr:spPr>
        <a:xfrm>
          <a:off x="8699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8374</xdr:rowOff>
    </xdr:from>
    <xdr:ext cx="378565" cy="259045"/>
    <xdr:sp macro="" textlink="">
      <xdr:nvSpPr>
        <xdr:cNvPr id="294" name="テキスト ボックス 293"/>
        <xdr:cNvSpPr txBox="1"/>
      </xdr:nvSpPr>
      <xdr:spPr>
        <a:xfrm>
          <a:off x="8561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106096</xdr:rowOff>
    </xdr:from>
    <xdr:to>
      <xdr:col>41</xdr:col>
      <xdr:colOff>50800</xdr:colOff>
      <xdr:row>36</xdr:row>
      <xdr:rowOff>161646</xdr:rowOff>
    </xdr:to>
    <xdr:cxnSp macro="">
      <xdr:nvCxnSpPr>
        <xdr:cNvPr id="295" name="直線コネクタ 294"/>
        <xdr:cNvCxnSpPr/>
      </xdr:nvCxnSpPr>
      <xdr:spPr>
        <a:xfrm flipV="1">
          <a:off x="6972300" y="6106846"/>
          <a:ext cx="889000" cy="2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297" name="テキスト ボックス 296"/>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37694</xdr:rowOff>
    </xdr:from>
    <xdr:to>
      <xdr:col>55</xdr:col>
      <xdr:colOff>50800</xdr:colOff>
      <xdr:row>38</xdr:row>
      <xdr:rowOff>139294</xdr:rowOff>
    </xdr:to>
    <xdr:sp macro="" textlink="">
      <xdr:nvSpPr>
        <xdr:cNvPr id="305" name="楕円 304"/>
        <xdr:cNvSpPr/>
      </xdr:nvSpPr>
      <xdr:spPr>
        <a:xfrm>
          <a:off x="104267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124070</xdr:rowOff>
    </xdr:from>
    <xdr:ext cx="378565" cy="259045"/>
    <xdr:sp macro="" textlink="">
      <xdr:nvSpPr>
        <xdr:cNvPr id="306" name="労働費該当値テキスト"/>
        <xdr:cNvSpPr txBox="1"/>
      </xdr:nvSpPr>
      <xdr:spPr>
        <a:xfrm>
          <a:off x="10528300" y="64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37922</xdr:rowOff>
    </xdr:from>
    <xdr:to>
      <xdr:col>50</xdr:col>
      <xdr:colOff>165100</xdr:colOff>
      <xdr:row>38</xdr:row>
      <xdr:rowOff>139522</xdr:rowOff>
    </xdr:to>
    <xdr:sp macro="" textlink="">
      <xdr:nvSpPr>
        <xdr:cNvPr id="307" name="楕円 306"/>
        <xdr:cNvSpPr/>
      </xdr:nvSpPr>
      <xdr:spPr>
        <a:xfrm>
          <a:off x="9588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130649</xdr:rowOff>
    </xdr:from>
    <xdr:ext cx="378565" cy="259045"/>
    <xdr:sp macro="" textlink="">
      <xdr:nvSpPr>
        <xdr:cNvPr id="308" name="テキスト ボックス 307"/>
        <xdr:cNvSpPr txBox="1"/>
      </xdr:nvSpPr>
      <xdr:spPr>
        <a:xfrm>
          <a:off x="9450017" y="664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156794</xdr:rowOff>
    </xdr:from>
    <xdr:to>
      <xdr:col>46</xdr:col>
      <xdr:colOff>38100</xdr:colOff>
      <xdr:row>38</xdr:row>
      <xdr:rowOff>86944</xdr:rowOff>
    </xdr:to>
    <xdr:sp macro="" textlink="">
      <xdr:nvSpPr>
        <xdr:cNvPr id="309" name="楕円 308"/>
        <xdr:cNvSpPr/>
      </xdr:nvSpPr>
      <xdr:spPr>
        <a:xfrm>
          <a:off x="8699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78071</xdr:rowOff>
    </xdr:from>
    <xdr:ext cx="378565" cy="259045"/>
    <xdr:sp macro="" textlink="">
      <xdr:nvSpPr>
        <xdr:cNvPr id="310" name="テキスト ボックス 309"/>
        <xdr:cNvSpPr txBox="1"/>
      </xdr:nvSpPr>
      <xdr:spPr>
        <a:xfrm>
          <a:off x="8561017" y="6593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55296</xdr:rowOff>
    </xdr:from>
    <xdr:to>
      <xdr:col>41</xdr:col>
      <xdr:colOff>101600</xdr:colOff>
      <xdr:row>35</xdr:row>
      <xdr:rowOff>156896</xdr:rowOff>
    </xdr:to>
    <xdr:sp macro="" textlink="">
      <xdr:nvSpPr>
        <xdr:cNvPr id="311" name="楕円 310"/>
        <xdr:cNvSpPr/>
      </xdr:nvSpPr>
      <xdr:spPr>
        <a:xfrm>
          <a:off x="7810500" y="60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1973</xdr:rowOff>
    </xdr:from>
    <xdr:ext cx="469744" cy="259045"/>
    <xdr:sp macro="" textlink="">
      <xdr:nvSpPr>
        <xdr:cNvPr id="312" name="テキスト ボックス 311"/>
        <xdr:cNvSpPr txBox="1"/>
      </xdr:nvSpPr>
      <xdr:spPr>
        <a:xfrm>
          <a:off x="7626428" y="58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110846</xdr:rowOff>
    </xdr:from>
    <xdr:to>
      <xdr:col>36</xdr:col>
      <xdr:colOff>165100</xdr:colOff>
      <xdr:row>37</xdr:row>
      <xdr:rowOff>40996</xdr:rowOff>
    </xdr:to>
    <xdr:sp macro="" textlink="">
      <xdr:nvSpPr>
        <xdr:cNvPr id="313" name="楕円 312"/>
        <xdr:cNvSpPr/>
      </xdr:nvSpPr>
      <xdr:spPr>
        <a:xfrm>
          <a:off x="6921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32123</xdr:rowOff>
    </xdr:from>
    <xdr:ext cx="469744" cy="259045"/>
    <xdr:sp macro="" textlink="">
      <xdr:nvSpPr>
        <xdr:cNvPr id="314" name="テキスト ボックス 313"/>
        <xdr:cNvSpPr txBox="1"/>
      </xdr:nvSpPr>
      <xdr:spPr>
        <a:xfrm>
          <a:off x="6737428" y="63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97866</xdr:rowOff>
    </xdr:from>
    <xdr:to>
      <xdr:col>55</xdr:col>
      <xdr:colOff>0</xdr:colOff>
      <xdr:row>55</xdr:row>
      <xdr:rowOff>23930</xdr:rowOff>
    </xdr:to>
    <xdr:cxnSp macro="">
      <xdr:nvCxnSpPr>
        <xdr:cNvPr id="345" name="直線コネクタ 344"/>
        <xdr:cNvCxnSpPr/>
      </xdr:nvCxnSpPr>
      <xdr:spPr>
        <a:xfrm flipV="1">
          <a:off x="9639300" y="9013266"/>
          <a:ext cx="838200" cy="44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118239</xdr:rowOff>
    </xdr:from>
    <xdr:ext cx="534377" cy="259045"/>
    <xdr:sp macro="" textlink="">
      <xdr:nvSpPr>
        <xdr:cNvPr id="346" name="農林水産業費平均値テキスト"/>
        <xdr:cNvSpPr txBox="1"/>
      </xdr:nvSpPr>
      <xdr:spPr>
        <a:xfrm>
          <a:off x="10528300" y="9547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17562</xdr:rowOff>
    </xdr:from>
    <xdr:to>
      <xdr:col>50</xdr:col>
      <xdr:colOff>114300</xdr:colOff>
      <xdr:row>55</xdr:row>
      <xdr:rowOff>23930</xdr:rowOff>
    </xdr:to>
    <xdr:cxnSp macro="">
      <xdr:nvCxnSpPr>
        <xdr:cNvPr id="348" name="直線コネクタ 347"/>
        <xdr:cNvCxnSpPr/>
      </xdr:nvCxnSpPr>
      <xdr:spPr>
        <a:xfrm>
          <a:off x="8750300" y="9447312"/>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111186</xdr:rowOff>
    </xdr:from>
    <xdr:ext cx="534377" cy="259045"/>
    <xdr:sp macro="" textlink="">
      <xdr:nvSpPr>
        <xdr:cNvPr id="350" name="テキスト ボックス 349"/>
        <xdr:cNvSpPr txBox="1"/>
      </xdr:nvSpPr>
      <xdr:spPr>
        <a:xfrm>
          <a:off x="9372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17562</xdr:rowOff>
    </xdr:from>
    <xdr:to>
      <xdr:col>45</xdr:col>
      <xdr:colOff>177800</xdr:colOff>
      <xdr:row>55</xdr:row>
      <xdr:rowOff>77064</xdr:rowOff>
    </xdr:to>
    <xdr:cxnSp macro="">
      <xdr:nvCxnSpPr>
        <xdr:cNvPr id="351" name="直線コネクタ 350"/>
        <xdr:cNvCxnSpPr/>
      </xdr:nvCxnSpPr>
      <xdr:spPr>
        <a:xfrm flipV="1">
          <a:off x="7861300" y="9447312"/>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21299</xdr:rowOff>
    </xdr:from>
    <xdr:to>
      <xdr:col>46</xdr:col>
      <xdr:colOff>38100</xdr:colOff>
      <xdr:row>53</xdr:row>
      <xdr:rowOff>122899</xdr:rowOff>
    </xdr:to>
    <xdr:sp macro="" textlink="">
      <xdr:nvSpPr>
        <xdr:cNvPr id="352" name="フローチャート: 判断 351"/>
        <xdr:cNvSpPr/>
      </xdr:nvSpPr>
      <xdr:spPr>
        <a:xfrm>
          <a:off x="8699500" y="910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139426</xdr:rowOff>
    </xdr:from>
    <xdr:ext cx="534377" cy="259045"/>
    <xdr:sp macro="" textlink="">
      <xdr:nvSpPr>
        <xdr:cNvPr id="353" name="テキスト ボックス 352"/>
        <xdr:cNvSpPr txBox="1"/>
      </xdr:nvSpPr>
      <xdr:spPr>
        <a:xfrm>
          <a:off x="8483111" y="888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87775</xdr:rowOff>
    </xdr:from>
    <xdr:to>
      <xdr:col>41</xdr:col>
      <xdr:colOff>50800</xdr:colOff>
      <xdr:row>55</xdr:row>
      <xdr:rowOff>77064</xdr:rowOff>
    </xdr:to>
    <xdr:cxnSp macro="">
      <xdr:nvCxnSpPr>
        <xdr:cNvPr id="354" name="直線コネクタ 353"/>
        <xdr:cNvCxnSpPr/>
      </xdr:nvCxnSpPr>
      <xdr:spPr>
        <a:xfrm>
          <a:off x="6972300" y="9346075"/>
          <a:ext cx="889000" cy="1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47066</xdr:rowOff>
    </xdr:from>
    <xdr:to>
      <xdr:col>55</xdr:col>
      <xdr:colOff>50800</xdr:colOff>
      <xdr:row>52</xdr:row>
      <xdr:rowOff>148666</xdr:rowOff>
    </xdr:to>
    <xdr:sp macro="" textlink="">
      <xdr:nvSpPr>
        <xdr:cNvPr id="364" name="楕円 363"/>
        <xdr:cNvSpPr/>
      </xdr:nvSpPr>
      <xdr:spPr>
        <a:xfrm>
          <a:off x="10426700" y="896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69943</xdr:rowOff>
    </xdr:from>
    <xdr:ext cx="534377" cy="259045"/>
    <xdr:sp macro="" textlink="">
      <xdr:nvSpPr>
        <xdr:cNvPr id="365" name="農林水産業費該当値テキスト"/>
        <xdr:cNvSpPr txBox="1"/>
      </xdr:nvSpPr>
      <xdr:spPr>
        <a:xfrm>
          <a:off x="10528300" y="88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144580</xdr:rowOff>
    </xdr:from>
    <xdr:to>
      <xdr:col>50</xdr:col>
      <xdr:colOff>165100</xdr:colOff>
      <xdr:row>55</xdr:row>
      <xdr:rowOff>74730</xdr:rowOff>
    </xdr:to>
    <xdr:sp macro="" textlink="">
      <xdr:nvSpPr>
        <xdr:cNvPr id="366" name="楕円 365"/>
        <xdr:cNvSpPr/>
      </xdr:nvSpPr>
      <xdr:spPr>
        <a:xfrm>
          <a:off x="9588500" y="94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91257</xdr:rowOff>
    </xdr:from>
    <xdr:ext cx="534377" cy="259045"/>
    <xdr:sp macro="" textlink="">
      <xdr:nvSpPr>
        <xdr:cNvPr id="367" name="テキスト ボックス 366"/>
        <xdr:cNvSpPr txBox="1"/>
      </xdr:nvSpPr>
      <xdr:spPr>
        <a:xfrm>
          <a:off x="9372111" y="917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138212</xdr:rowOff>
    </xdr:from>
    <xdr:to>
      <xdr:col>46</xdr:col>
      <xdr:colOff>38100</xdr:colOff>
      <xdr:row>55</xdr:row>
      <xdr:rowOff>68362</xdr:rowOff>
    </xdr:to>
    <xdr:sp macro="" textlink="">
      <xdr:nvSpPr>
        <xdr:cNvPr id="368" name="楕円 367"/>
        <xdr:cNvSpPr/>
      </xdr:nvSpPr>
      <xdr:spPr>
        <a:xfrm>
          <a:off x="8699500" y="93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59489</xdr:rowOff>
    </xdr:from>
    <xdr:ext cx="534377" cy="259045"/>
    <xdr:sp macro="" textlink="">
      <xdr:nvSpPr>
        <xdr:cNvPr id="369" name="テキスト ボックス 368"/>
        <xdr:cNvSpPr txBox="1"/>
      </xdr:nvSpPr>
      <xdr:spPr>
        <a:xfrm>
          <a:off x="8483111" y="94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26264</xdr:rowOff>
    </xdr:from>
    <xdr:to>
      <xdr:col>41</xdr:col>
      <xdr:colOff>101600</xdr:colOff>
      <xdr:row>55</xdr:row>
      <xdr:rowOff>127864</xdr:rowOff>
    </xdr:to>
    <xdr:sp macro="" textlink="">
      <xdr:nvSpPr>
        <xdr:cNvPr id="370" name="楕円 369"/>
        <xdr:cNvSpPr/>
      </xdr:nvSpPr>
      <xdr:spPr>
        <a:xfrm>
          <a:off x="7810500" y="94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118991</xdr:rowOff>
    </xdr:from>
    <xdr:ext cx="534377" cy="259045"/>
    <xdr:sp macro="" textlink="">
      <xdr:nvSpPr>
        <xdr:cNvPr id="371" name="テキスト ボックス 370"/>
        <xdr:cNvSpPr txBox="1"/>
      </xdr:nvSpPr>
      <xdr:spPr>
        <a:xfrm>
          <a:off x="7594111" y="95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36975</xdr:rowOff>
    </xdr:from>
    <xdr:to>
      <xdr:col>36</xdr:col>
      <xdr:colOff>165100</xdr:colOff>
      <xdr:row>54</xdr:row>
      <xdr:rowOff>138575</xdr:rowOff>
    </xdr:to>
    <xdr:sp macro="" textlink="">
      <xdr:nvSpPr>
        <xdr:cNvPr id="372" name="楕円 371"/>
        <xdr:cNvSpPr/>
      </xdr:nvSpPr>
      <xdr:spPr>
        <a:xfrm>
          <a:off x="6921500" y="92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129702</xdr:rowOff>
    </xdr:from>
    <xdr:ext cx="534377" cy="259045"/>
    <xdr:sp macro="" textlink="">
      <xdr:nvSpPr>
        <xdr:cNvPr id="373" name="テキスト ボックス 372"/>
        <xdr:cNvSpPr txBox="1"/>
      </xdr:nvSpPr>
      <xdr:spPr>
        <a:xfrm>
          <a:off x="6705111" y="93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97997</xdr:rowOff>
    </xdr:from>
    <xdr:to>
      <xdr:col>55</xdr:col>
      <xdr:colOff>0</xdr:colOff>
      <xdr:row>78</xdr:row>
      <xdr:rowOff>102929</xdr:rowOff>
    </xdr:to>
    <xdr:cxnSp macro="">
      <xdr:nvCxnSpPr>
        <xdr:cNvPr id="404" name="直線コネクタ 403"/>
        <xdr:cNvCxnSpPr/>
      </xdr:nvCxnSpPr>
      <xdr:spPr>
        <a:xfrm>
          <a:off x="9639300" y="13471097"/>
          <a:ext cx="8382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68115</xdr:rowOff>
    </xdr:from>
    <xdr:to>
      <xdr:col>50</xdr:col>
      <xdr:colOff>114300</xdr:colOff>
      <xdr:row>78</xdr:row>
      <xdr:rowOff>97997</xdr:rowOff>
    </xdr:to>
    <xdr:cxnSp macro="">
      <xdr:nvCxnSpPr>
        <xdr:cNvPr id="407" name="直線コネクタ 406"/>
        <xdr:cNvCxnSpPr/>
      </xdr:nvCxnSpPr>
      <xdr:spPr>
        <a:xfrm>
          <a:off x="8750300" y="12241065"/>
          <a:ext cx="889000" cy="123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68115</xdr:rowOff>
    </xdr:from>
    <xdr:to>
      <xdr:col>45</xdr:col>
      <xdr:colOff>177800</xdr:colOff>
      <xdr:row>74</xdr:row>
      <xdr:rowOff>155408</xdr:rowOff>
    </xdr:to>
    <xdr:cxnSp macro="">
      <xdr:nvCxnSpPr>
        <xdr:cNvPr id="410" name="直線コネクタ 409"/>
        <xdr:cNvCxnSpPr/>
      </xdr:nvCxnSpPr>
      <xdr:spPr>
        <a:xfrm flipV="1">
          <a:off x="7861300" y="12241065"/>
          <a:ext cx="889000" cy="60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132759</xdr:rowOff>
    </xdr:from>
    <xdr:to>
      <xdr:col>46</xdr:col>
      <xdr:colOff>38100</xdr:colOff>
      <xdr:row>76</xdr:row>
      <xdr:rowOff>62908</xdr:rowOff>
    </xdr:to>
    <xdr:sp macro="" textlink="">
      <xdr:nvSpPr>
        <xdr:cNvPr id="411" name="フローチャート: 判断 410"/>
        <xdr:cNvSpPr/>
      </xdr:nvSpPr>
      <xdr:spPr>
        <a:xfrm>
          <a:off x="8699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54035</xdr:rowOff>
    </xdr:from>
    <xdr:ext cx="534377" cy="259045"/>
    <xdr:sp macro="" textlink="">
      <xdr:nvSpPr>
        <xdr:cNvPr id="412" name="テキスト ボックス 411"/>
        <xdr:cNvSpPr txBox="1"/>
      </xdr:nvSpPr>
      <xdr:spPr>
        <a:xfrm>
          <a:off x="8483111" y="130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155408</xdr:rowOff>
    </xdr:from>
    <xdr:to>
      <xdr:col>41</xdr:col>
      <xdr:colOff>50800</xdr:colOff>
      <xdr:row>76</xdr:row>
      <xdr:rowOff>157172</xdr:rowOff>
    </xdr:to>
    <xdr:cxnSp macro="">
      <xdr:nvCxnSpPr>
        <xdr:cNvPr id="413" name="直線コネクタ 412"/>
        <xdr:cNvCxnSpPr/>
      </xdr:nvCxnSpPr>
      <xdr:spPr>
        <a:xfrm flipV="1">
          <a:off x="6972300" y="12842708"/>
          <a:ext cx="889000" cy="34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144691</xdr:rowOff>
    </xdr:from>
    <xdr:ext cx="534377" cy="259045"/>
    <xdr:sp macro="" textlink="">
      <xdr:nvSpPr>
        <xdr:cNvPr id="415" name="テキスト ボックス 414"/>
        <xdr:cNvSpPr txBox="1"/>
      </xdr:nvSpPr>
      <xdr:spPr>
        <a:xfrm>
          <a:off x="7594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36720</xdr:rowOff>
    </xdr:from>
    <xdr:ext cx="534377" cy="259045"/>
    <xdr:sp macro="" textlink="">
      <xdr:nvSpPr>
        <xdr:cNvPr id="417" name="テキスト ボックス 416"/>
        <xdr:cNvSpPr txBox="1"/>
      </xdr:nvSpPr>
      <xdr:spPr>
        <a:xfrm>
          <a:off x="6705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52129</xdr:rowOff>
    </xdr:from>
    <xdr:to>
      <xdr:col>55</xdr:col>
      <xdr:colOff>50800</xdr:colOff>
      <xdr:row>78</xdr:row>
      <xdr:rowOff>153729</xdr:rowOff>
    </xdr:to>
    <xdr:sp macro="" textlink="">
      <xdr:nvSpPr>
        <xdr:cNvPr id="423" name="楕円 422"/>
        <xdr:cNvSpPr/>
      </xdr:nvSpPr>
      <xdr:spPr>
        <a:xfrm>
          <a:off x="10426700" y="134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138506</xdr:rowOff>
    </xdr:from>
    <xdr:ext cx="469744" cy="259045"/>
    <xdr:sp macro="" textlink="">
      <xdr:nvSpPr>
        <xdr:cNvPr id="424" name="商工費該当値テキスト"/>
        <xdr:cNvSpPr txBox="1"/>
      </xdr:nvSpPr>
      <xdr:spPr>
        <a:xfrm>
          <a:off x="10528300" y="1334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47197</xdr:rowOff>
    </xdr:from>
    <xdr:to>
      <xdr:col>50</xdr:col>
      <xdr:colOff>165100</xdr:colOff>
      <xdr:row>78</xdr:row>
      <xdr:rowOff>148797</xdr:rowOff>
    </xdr:to>
    <xdr:sp macro="" textlink="">
      <xdr:nvSpPr>
        <xdr:cNvPr id="425" name="楕円 424"/>
        <xdr:cNvSpPr/>
      </xdr:nvSpPr>
      <xdr:spPr>
        <a:xfrm>
          <a:off x="9588500" y="134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139924</xdr:rowOff>
    </xdr:from>
    <xdr:ext cx="469744" cy="259045"/>
    <xdr:sp macro="" textlink="">
      <xdr:nvSpPr>
        <xdr:cNvPr id="426" name="テキスト ボックス 425"/>
        <xdr:cNvSpPr txBox="1"/>
      </xdr:nvSpPr>
      <xdr:spPr>
        <a:xfrm>
          <a:off x="9404428" y="1351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17315</xdr:rowOff>
    </xdr:from>
    <xdr:to>
      <xdr:col>46</xdr:col>
      <xdr:colOff>38100</xdr:colOff>
      <xdr:row>71</xdr:row>
      <xdr:rowOff>118915</xdr:rowOff>
    </xdr:to>
    <xdr:sp macro="" textlink="">
      <xdr:nvSpPr>
        <xdr:cNvPr id="427" name="楕円 426"/>
        <xdr:cNvSpPr/>
      </xdr:nvSpPr>
      <xdr:spPr>
        <a:xfrm>
          <a:off x="8699500" y="121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135442</xdr:rowOff>
    </xdr:from>
    <xdr:ext cx="534377" cy="259045"/>
    <xdr:sp macro="" textlink="">
      <xdr:nvSpPr>
        <xdr:cNvPr id="428" name="テキスト ボックス 427"/>
        <xdr:cNvSpPr txBox="1"/>
      </xdr:nvSpPr>
      <xdr:spPr>
        <a:xfrm>
          <a:off x="8483111" y="119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104608</xdr:rowOff>
    </xdr:from>
    <xdr:to>
      <xdr:col>41</xdr:col>
      <xdr:colOff>101600</xdr:colOff>
      <xdr:row>75</xdr:row>
      <xdr:rowOff>34758</xdr:rowOff>
    </xdr:to>
    <xdr:sp macro="" textlink="">
      <xdr:nvSpPr>
        <xdr:cNvPr id="429" name="楕円 428"/>
        <xdr:cNvSpPr/>
      </xdr:nvSpPr>
      <xdr:spPr>
        <a:xfrm>
          <a:off x="7810500" y="127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51285</xdr:rowOff>
    </xdr:from>
    <xdr:ext cx="534377" cy="259045"/>
    <xdr:sp macro="" textlink="">
      <xdr:nvSpPr>
        <xdr:cNvPr id="430" name="テキスト ボックス 429"/>
        <xdr:cNvSpPr txBox="1"/>
      </xdr:nvSpPr>
      <xdr:spPr>
        <a:xfrm>
          <a:off x="7594111" y="125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106372</xdr:rowOff>
    </xdr:from>
    <xdr:to>
      <xdr:col>36</xdr:col>
      <xdr:colOff>165100</xdr:colOff>
      <xdr:row>77</xdr:row>
      <xdr:rowOff>36522</xdr:rowOff>
    </xdr:to>
    <xdr:sp macro="" textlink="">
      <xdr:nvSpPr>
        <xdr:cNvPr id="431" name="楕円 430"/>
        <xdr:cNvSpPr/>
      </xdr:nvSpPr>
      <xdr:spPr>
        <a:xfrm>
          <a:off x="6921500" y="131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27649</xdr:rowOff>
    </xdr:from>
    <xdr:ext cx="534377" cy="259045"/>
    <xdr:sp macro="" textlink="">
      <xdr:nvSpPr>
        <xdr:cNvPr id="432" name="テキスト ボックス 431"/>
        <xdr:cNvSpPr txBox="1"/>
      </xdr:nvSpPr>
      <xdr:spPr>
        <a:xfrm>
          <a:off x="6705111" y="132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12167</xdr:rowOff>
    </xdr:from>
    <xdr:to>
      <xdr:col>55</xdr:col>
      <xdr:colOff>0</xdr:colOff>
      <xdr:row>98</xdr:row>
      <xdr:rowOff>50434</xdr:rowOff>
    </xdr:to>
    <xdr:cxnSp macro="">
      <xdr:nvCxnSpPr>
        <xdr:cNvPr id="459" name="直線コネクタ 458"/>
        <xdr:cNvCxnSpPr/>
      </xdr:nvCxnSpPr>
      <xdr:spPr>
        <a:xfrm flipV="1">
          <a:off x="9639300" y="16814267"/>
          <a:ext cx="8382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32727</xdr:rowOff>
    </xdr:from>
    <xdr:to>
      <xdr:col>50</xdr:col>
      <xdr:colOff>114300</xdr:colOff>
      <xdr:row>98</xdr:row>
      <xdr:rowOff>50434</xdr:rowOff>
    </xdr:to>
    <xdr:cxnSp macro="">
      <xdr:nvCxnSpPr>
        <xdr:cNvPr id="462" name="直線コネクタ 461"/>
        <xdr:cNvCxnSpPr/>
      </xdr:nvCxnSpPr>
      <xdr:spPr>
        <a:xfrm>
          <a:off x="8750300" y="16834827"/>
          <a:ext cx="8890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32727</xdr:rowOff>
    </xdr:from>
    <xdr:to>
      <xdr:col>45</xdr:col>
      <xdr:colOff>177800</xdr:colOff>
      <xdr:row>98</xdr:row>
      <xdr:rowOff>60878</xdr:rowOff>
    </xdr:to>
    <xdr:cxnSp macro="">
      <xdr:nvCxnSpPr>
        <xdr:cNvPr id="465" name="直線コネクタ 464"/>
        <xdr:cNvCxnSpPr/>
      </xdr:nvCxnSpPr>
      <xdr:spPr>
        <a:xfrm flipV="1">
          <a:off x="7861300" y="1683482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141594</xdr:rowOff>
    </xdr:from>
    <xdr:to>
      <xdr:col>46</xdr:col>
      <xdr:colOff>38100</xdr:colOff>
      <xdr:row>98</xdr:row>
      <xdr:rowOff>71744</xdr:rowOff>
    </xdr:to>
    <xdr:sp macro="" textlink="">
      <xdr:nvSpPr>
        <xdr:cNvPr id="466" name="フローチャート: 判断 465"/>
        <xdr:cNvSpPr/>
      </xdr:nvSpPr>
      <xdr:spPr>
        <a:xfrm>
          <a:off x="8699500" y="167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88271</xdr:rowOff>
    </xdr:from>
    <xdr:ext cx="534377" cy="259045"/>
    <xdr:sp macro="" textlink="">
      <xdr:nvSpPr>
        <xdr:cNvPr id="467" name="テキスト ボックス 466"/>
        <xdr:cNvSpPr txBox="1"/>
      </xdr:nvSpPr>
      <xdr:spPr>
        <a:xfrm>
          <a:off x="8483111" y="165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52510</xdr:rowOff>
    </xdr:from>
    <xdr:to>
      <xdr:col>41</xdr:col>
      <xdr:colOff>50800</xdr:colOff>
      <xdr:row>98</xdr:row>
      <xdr:rowOff>60878</xdr:rowOff>
    </xdr:to>
    <xdr:cxnSp macro="">
      <xdr:nvCxnSpPr>
        <xdr:cNvPr id="468" name="直線コネクタ 467"/>
        <xdr:cNvCxnSpPr/>
      </xdr:nvCxnSpPr>
      <xdr:spPr>
        <a:xfrm>
          <a:off x="6972300" y="16854610"/>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132817</xdr:rowOff>
    </xdr:from>
    <xdr:to>
      <xdr:col>55</xdr:col>
      <xdr:colOff>50800</xdr:colOff>
      <xdr:row>98</xdr:row>
      <xdr:rowOff>62967</xdr:rowOff>
    </xdr:to>
    <xdr:sp macro="" textlink="">
      <xdr:nvSpPr>
        <xdr:cNvPr id="478" name="楕円 477"/>
        <xdr:cNvSpPr/>
      </xdr:nvSpPr>
      <xdr:spPr>
        <a:xfrm>
          <a:off x="10426700" y="167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107314</xdr:rowOff>
    </xdr:from>
    <xdr:ext cx="534377" cy="259045"/>
    <xdr:sp macro="" textlink="">
      <xdr:nvSpPr>
        <xdr:cNvPr id="479" name="土木費該当値テキスト"/>
        <xdr:cNvSpPr txBox="1"/>
      </xdr:nvSpPr>
      <xdr:spPr>
        <a:xfrm>
          <a:off x="10528300"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171084</xdr:rowOff>
    </xdr:from>
    <xdr:to>
      <xdr:col>50</xdr:col>
      <xdr:colOff>165100</xdr:colOff>
      <xdr:row>98</xdr:row>
      <xdr:rowOff>101234</xdr:rowOff>
    </xdr:to>
    <xdr:sp macro="" textlink="">
      <xdr:nvSpPr>
        <xdr:cNvPr id="480" name="楕円 479"/>
        <xdr:cNvSpPr/>
      </xdr:nvSpPr>
      <xdr:spPr>
        <a:xfrm>
          <a:off x="9588500" y="168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92361</xdr:rowOff>
    </xdr:from>
    <xdr:ext cx="534377" cy="259045"/>
    <xdr:sp macro="" textlink="">
      <xdr:nvSpPr>
        <xdr:cNvPr id="481" name="テキスト ボックス 480"/>
        <xdr:cNvSpPr txBox="1"/>
      </xdr:nvSpPr>
      <xdr:spPr>
        <a:xfrm>
          <a:off x="9372111" y="168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153377</xdr:rowOff>
    </xdr:from>
    <xdr:to>
      <xdr:col>46</xdr:col>
      <xdr:colOff>38100</xdr:colOff>
      <xdr:row>98</xdr:row>
      <xdr:rowOff>83527</xdr:rowOff>
    </xdr:to>
    <xdr:sp macro="" textlink="">
      <xdr:nvSpPr>
        <xdr:cNvPr id="482" name="楕円 481"/>
        <xdr:cNvSpPr/>
      </xdr:nvSpPr>
      <xdr:spPr>
        <a:xfrm>
          <a:off x="8699500" y="1678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74654</xdr:rowOff>
    </xdr:from>
    <xdr:ext cx="534377" cy="259045"/>
    <xdr:sp macro="" textlink="">
      <xdr:nvSpPr>
        <xdr:cNvPr id="483" name="テキスト ボックス 482"/>
        <xdr:cNvSpPr txBox="1"/>
      </xdr:nvSpPr>
      <xdr:spPr>
        <a:xfrm>
          <a:off x="8483111" y="1687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10078</xdr:rowOff>
    </xdr:from>
    <xdr:to>
      <xdr:col>41</xdr:col>
      <xdr:colOff>101600</xdr:colOff>
      <xdr:row>98</xdr:row>
      <xdr:rowOff>111678</xdr:rowOff>
    </xdr:to>
    <xdr:sp macro="" textlink="">
      <xdr:nvSpPr>
        <xdr:cNvPr id="484" name="楕円 483"/>
        <xdr:cNvSpPr/>
      </xdr:nvSpPr>
      <xdr:spPr>
        <a:xfrm>
          <a:off x="7810500" y="168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102805</xdr:rowOff>
    </xdr:from>
    <xdr:ext cx="534377" cy="259045"/>
    <xdr:sp macro="" textlink="">
      <xdr:nvSpPr>
        <xdr:cNvPr id="485" name="テキスト ボックス 484"/>
        <xdr:cNvSpPr txBox="1"/>
      </xdr:nvSpPr>
      <xdr:spPr>
        <a:xfrm>
          <a:off x="7594111" y="169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1710</xdr:rowOff>
    </xdr:from>
    <xdr:to>
      <xdr:col>36</xdr:col>
      <xdr:colOff>165100</xdr:colOff>
      <xdr:row>98</xdr:row>
      <xdr:rowOff>103310</xdr:rowOff>
    </xdr:to>
    <xdr:sp macro="" textlink="">
      <xdr:nvSpPr>
        <xdr:cNvPr id="486" name="楕円 485"/>
        <xdr:cNvSpPr/>
      </xdr:nvSpPr>
      <xdr:spPr>
        <a:xfrm>
          <a:off x="6921500" y="168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94437</xdr:rowOff>
    </xdr:from>
    <xdr:ext cx="534377" cy="259045"/>
    <xdr:sp macro="" textlink="">
      <xdr:nvSpPr>
        <xdr:cNvPr id="487" name="テキスト ボックス 486"/>
        <xdr:cNvSpPr txBox="1"/>
      </xdr:nvSpPr>
      <xdr:spPr>
        <a:xfrm>
          <a:off x="6705111" y="168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100381</xdr:rowOff>
    </xdr:from>
    <xdr:to>
      <xdr:col>85</xdr:col>
      <xdr:colOff>127000</xdr:colOff>
      <xdr:row>36</xdr:row>
      <xdr:rowOff>104267</xdr:rowOff>
    </xdr:to>
    <xdr:cxnSp macro="">
      <xdr:nvCxnSpPr>
        <xdr:cNvPr id="514" name="直線コネクタ 513"/>
        <xdr:cNvCxnSpPr/>
      </xdr:nvCxnSpPr>
      <xdr:spPr>
        <a:xfrm>
          <a:off x="15481300" y="6272581"/>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5"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100381</xdr:rowOff>
    </xdr:from>
    <xdr:to>
      <xdr:col>81</xdr:col>
      <xdr:colOff>50800</xdr:colOff>
      <xdr:row>36</xdr:row>
      <xdr:rowOff>122898</xdr:rowOff>
    </xdr:to>
    <xdr:cxnSp macro="">
      <xdr:nvCxnSpPr>
        <xdr:cNvPr id="517" name="直線コネクタ 516"/>
        <xdr:cNvCxnSpPr/>
      </xdr:nvCxnSpPr>
      <xdr:spPr>
        <a:xfrm flipV="1">
          <a:off x="14592300" y="6272581"/>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9" name="テキスト ボックス 518"/>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122898</xdr:rowOff>
    </xdr:from>
    <xdr:to>
      <xdr:col>76</xdr:col>
      <xdr:colOff>114300</xdr:colOff>
      <xdr:row>36</xdr:row>
      <xdr:rowOff>133345</xdr:rowOff>
    </xdr:to>
    <xdr:cxnSp macro="">
      <xdr:nvCxnSpPr>
        <xdr:cNvPr id="520" name="直線コネクタ 519"/>
        <xdr:cNvCxnSpPr/>
      </xdr:nvCxnSpPr>
      <xdr:spPr>
        <a:xfrm flipV="1">
          <a:off x="13703300" y="6295098"/>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41763</xdr:rowOff>
    </xdr:from>
    <xdr:to>
      <xdr:col>76</xdr:col>
      <xdr:colOff>165100</xdr:colOff>
      <xdr:row>35</xdr:row>
      <xdr:rowOff>143363</xdr:rowOff>
    </xdr:to>
    <xdr:sp macro="" textlink="">
      <xdr:nvSpPr>
        <xdr:cNvPr id="521" name="フローチャート: 判断 520"/>
        <xdr:cNvSpPr/>
      </xdr:nvSpPr>
      <xdr:spPr>
        <a:xfrm>
          <a:off x="14541500" y="60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159890</xdr:rowOff>
    </xdr:from>
    <xdr:ext cx="534377" cy="259045"/>
    <xdr:sp macro="" textlink="">
      <xdr:nvSpPr>
        <xdr:cNvPr id="522" name="テキスト ボックス 521"/>
        <xdr:cNvSpPr txBox="1"/>
      </xdr:nvSpPr>
      <xdr:spPr>
        <a:xfrm>
          <a:off x="14325111" y="58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133345</xdr:rowOff>
    </xdr:from>
    <xdr:to>
      <xdr:col>71</xdr:col>
      <xdr:colOff>177800</xdr:colOff>
      <xdr:row>36</xdr:row>
      <xdr:rowOff>150307</xdr:rowOff>
    </xdr:to>
    <xdr:cxnSp macro="">
      <xdr:nvCxnSpPr>
        <xdr:cNvPr id="523" name="直線コネクタ 522"/>
        <xdr:cNvCxnSpPr/>
      </xdr:nvCxnSpPr>
      <xdr:spPr>
        <a:xfrm flipV="1">
          <a:off x="12814300" y="6305545"/>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5" name="テキスト ボックス 524"/>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7" name="テキスト ボックス 526"/>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53467</xdr:rowOff>
    </xdr:from>
    <xdr:to>
      <xdr:col>85</xdr:col>
      <xdr:colOff>177800</xdr:colOff>
      <xdr:row>36</xdr:row>
      <xdr:rowOff>155067</xdr:rowOff>
    </xdr:to>
    <xdr:sp macro="" textlink="">
      <xdr:nvSpPr>
        <xdr:cNvPr id="533" name="楕円 532"/>
        <xdr:cNvSpPr/>
      </xdr:nvSpPr>
      <xdr:spPr>
        <a:xfrm>
          <a:off x="162687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31894</xdr:rowOff>
    </xdr:from>
    <xdr:ext cx="534377" cy="259045"/>
    <xdr:sp macro="" textlink="">
      <xdr:nvSpPr>
        <xdr:cNvPr id="534" name="消防費該当値テキスト"/>
        <xdr:cNvSpPr txBox="1"/>
      </xdr:nvSpPr>
      <xdr:spPr>
        <a:xfrm>
          <a:off x="16370300" y="62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49581</xdr:rowOff>
    </xdr:from>
    <xdr:to>
      <xdr:col>81</xdr:col>
      <xdr:colOff>101600</xdr:colOff>
      <xdr:row>36</xdr:row>
      <xdr:rowOff>151181</xdr:rowOff>
    </xdr:to>
    <xdr:sp macro="" textlink="">
      <xdr:nvSpPr>
        <xdr:cNvPr id="535" name="楕円 534"/>
        <xdr:cNvSpPr/>
      </xdr:nvSpPr>
      <xdr:spPr>
        <a:xfrm>
          <a:off x="15430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142308</xdr:rowOff>
    </xdr:from>
    <xdr:ext cx="534377" cy="259045"/>
    <xdr:sp macro="" textlink="">
      <xdr:nvSpPr>
        <xdr:cNvPr id="536" name="テキスト ボックス 535"/>
        <xdr:cNvSpPr txBox="1"/>
      </xdr:nvSpPr>
      <xdr:spPr>
        <a:xfrm>
          <a:off x="15214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72098</xdr:rowOff>
    </xdr:from>
    <xdr:to>
      <xdr:col>76</xdr:col>
      <xdr:colOff>165100</xdr:colOff>
      <xdr:row>37</xdr:row>
      <xdr:rowOff>2248</xdr:rowOff>
    </xdr:to>
    <xdr:sp macro="" textlink="">
      <xdr:nvSpPr>
        <xdr:cNvPr id="537" name="楕円 536"/>
        <xdr:cNvSpPr/>
      </xdr:nvSpPr>
      <xdr:spPr>
        <a:xfrm>
          <a:off x="14541500" y="624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164825</xdr:rowOff>
    </xdr:from>
    <xdr:ext cx="534377" cy="259045"/>
    <xdr:sp macro="" textlink="">
      <xdr:nvSpPr>
        <xdr:cNvPr id="538" name="テキスト ボックス 537"/>
        <xdr:cNvSpPr txBox="1"/>
      </xdr:nvSpPr>
      <xdr:spPr>
        <a:xfrm>
          <a:off x="14325111" y="633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82545</xdr:rowOff>
    </xdr:from>
    <xdr:to>
      <xdr:col>72</xdr:col>
      <xdr:colOff>38100</xdr:colOff>
      <xdr:row>37</xdr:row>
      <xdr:rowOff>12695</xdr:rowOff>
    </xdr:to>
    <xdr:sp macro="" textlink="">
      <xdr:nvSpPr>
        <xdr:cNvPr id="539" name="楕円 538"/>
        <xdr:cNvSpPr/>
      </xdr:nvSpPr>
      <xdr:spPr>
        <a:xfrm>
          <a:off x="13652500" y="625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3822</xdr:rowOff>
    </xdr:from>
    <xdr:ext cx="534377" cy="259045"/>
    <xdr:sp macro="" textlink="">
      <xdr:nvSpPr>
        <xdr:cNvPr id="540" name="テキスト ボックス 539"/>
        <xdr:cNvSpPr txBox="1"/>
      </xdr:nvSpPr>
      <xdr:spPr>
        <a:xfrm>
          <a:off x="13436111" y="63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99507</xdr:rowOff>
    </xdr:from>
    <xdr:to>
      <xdr:col>67</xdr:col>
      <xdr:colOff>101600</xdr:colOff>
      <xdr:row>37</xdr:row>
      <xdr:rowOff>29657</xdr:rowOff>
    </xdr:to>
    <xdr:sp macro="" textlink="">
      <xdr:nvSpPr>
        <xdr:cNvPr id="541" name="楕円 540"/>
        <xdr:cNvSpPr/>
      </xdr:nvSpPr>
      <xdr:spPr>
        <a:xfrm>
          <a:off x="12763500" y="62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20784</xdr:rowOff>
    </xdr:from>
    <xdr:ext cx="534377" cy="259045"/>
    <xdr:sp macro="" textlink="">
      <xdr:nvSpPr>
        <xdr:cNvPr id="542" name="テキスト ボックス 541"/>
        <xdr:cNvSpPr txBox="1"/>
      </xdr:nvSpPr>
      <xdr:spPr>
        <a:xfrm>
          <a:off x="12547111" y="636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50195</xdr:rowOff>
    </xdr:from>
    <xdr:to>
      <xdr:col>85</xdr:col>
      <xdr:colOff>127000</xdr:colOff>
      <xdr:row>56</xdr:row>
      <xdr:rowOff>131128</xdr:rowOff>
    </xdr:to>
    <xdr:cxnSp macro="">
      <xdr:nvCxnSpPr>
        <xdr:cNvPr id="571" name="直線コネクタ 570"/>
        <xdr:cNvCxnSpPr/>
      </xdr:nvCxnSpPr>
      <xdr:spPr>
        <a:xfrm flipV="1">
          <a:off x="15481300" y="9651395"/>
          <a:ext cx="838200" cy="8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99865</xdr:rowOff>
    </xdr:from>
    <xdr:ext cx="534377" cy="259045"/>
    <xdr:sp macro="" textlink="">
      <xdr:nvSpPr>
        <xdr:cNvPr id="572" name="教育費平均値テキスト"/>
        <xdr:cNvSpPr txBox="1"/>
      </xdr:nvSpPr>
      <xdr:spPr>
        <a:xfrm>
          <a:off x="16370300" y="970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131128</xdr:rowOff>
    </xdr:from>
    <xdr:to>
      <xdr:col>81</xdr:col>
      <xdr:colOff>50800</xdr:colOff>
      <xdr:row>57</xdr:row>
      <xdr:rowOff>1694</xdr:rowOff>
    </xdr:to>
    <xdr:cxnSp macro="">
      <xdr:nvCxnSpPr>
        <xdr:cNvPr id="574" name="直線コネクタ 573"/>
        <xdr:cNvCxnSpPr/>
      </xdr:nvCxnSpPr>
      <xdr:spPr>
        <a:xfrm flipV="1">
          <a:off x="14592300" y="9732328"/>
          <a:ext cx="8890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50723</xdr:rowOff>
    </xdr:from>
    <xdr:ext cx="534377" cy="259045"/>
    <xdr:sp macro="" textlink="">
      <xdr:nvSpPr>
        <xdr:cNvPr id="576" name="テキスト ボックス 575"/>
        <xdr:cNvSpPr txBox="1"/>
      </xdr:nvSpPr>
      <xdr:spPr>
        <a:xfrm>
          <a:off x="15214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1694</xdr:rowOff>
    </xdr:from>
    <xdr:to>
      <xdr:col>76</xdr:col>
      <xdr:colOff>114300</xdr:colOff>
      <xdr:row>57</xdr:row>
      <xdr:rowOff>28219</xdr:rowOff>
    </xdr:to>
    <xdr:cxnSp macro="">
      <xdr:nvCxnSpPr>
        <xdr:cNvPr id="577" name="直線コネクタ 576"/>
        <xdr:cNvCxnSpPr/>
      </xdr:nvCxnSpPr>
      <xdr:spPr>
        <a:xfrm flipV="1">
          <a:off x="13703300" y="9774344"/>
          <a:ext cx="889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78" name="フローチャート: 判断 577"/>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79" name="テキスト ボックス 578"/>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120620</xdr:rowOff>
    </xdr:from>
    <xdr:to>
      <xdr:col>71</xdr:col>
      <xdr:colOff>177800</xdr:colOff>
      <xdr:row>57</xdr:row>
      <xdr:rowOff>28219</xdr:rowOff>
    </xdr:to>
    <xdr:cxnSp macro="">
      <xdr:nvCxnSpPr>
        <xdr:cNvPr id="580" name="直線コネクタ 579"/>
        <xdr:cNvCxnSpPr/>
      </xdr:nvCxnSpPr>
      <xdr:spPr>
        <a:xfrm>
          <a:off x="12814300" y="9550370"/>
          <a:ext cx="889000" cy="25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84" name="テキスト ボックス 583"/>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170845</xdr:rowOff>
    </xdr:from>
    <xdr:to>
      <xdr:col>85</xdr:col>
      <xdr:colOff>177800</xdr:colOff>
      <xdr:row>56</xdr:row>
      <xdr:rowOff>100995</xdr:rowOff>
    </xdr:to>
    <xdr:sp macro="" textlink="">
      <xdr:nvSpPr>
        <xdr:cNvPr id="590" name="楕円 589"/>
        <xdr:cNvSpPr/>
      </xdr:nvSpPr>
      <xdr:spPr>
        <a:xfrm>
          <a:off x="16268700" y="96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22272</xdr:rowOff>
    </xdr:from>
    <xdr:ext cx="534377" cy="259045"/>
    <xdr:sp macro="" textlink="">
      <xdr:nvSpPr>
        <xdr:cNvPr id="591" name="教育費該当値テキスト"/>
        <xdr:cNvSpPr txBox="1"/>
      </xdr:nvSpPr>
      <xdr:spPr>
        <a:xfrm>
          <a:off x="16370300" y="945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80328</xdr:rowOff>
    </xdr:from>
    <xdr:to>
      <xdr:col>81</xdr:col>
      <xdr:colOff>101600</xdr:colOff>
      <xdr:row>57</xdr:row>
      <xdr:rowOff>10478</xdr:rowOff>
    </xdr:to>
    <xdr:sp macro="" textlink="">
      <xdr:nvSpPr>
        <xdr:cNvPr id="592" name="楕円 591"/>
        <xdr:cNvSpPr/>
      </xdr:nvSpPr>
      <xdr:spPr>
        <a:xfrm>
          <a:off x="15430500" y="96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27005</xdr:rowOff>
    </xdr:from>
    <xdr:ext cx="534377" cy="259045"/>
    <xdr:sp macro="" textlink="">
      <xdr:nvSpPr>
        <xdr:cNvPr id="593" name="テキスト ボックス 592"/>
        <xdr:cNvSpPr txBox="1"/>
      </xdr:nvSpPr>
      <xdr:spPr>
        <a:xfrm>
          <a:off x="15214111" y="94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122344</xdr:rowOff>
    </xdr:from>
    <xdr:to>
      <xdr:col>76</xdr:col>
      <xdr:colOff>165100</xdr:colOff>
      <xdr:row>57</xdr:row>
      <xdr:rowOff>52494</xdr:rowOff>
    </xdr:to>
    <xdr:sp macro="" textlink="">
      <xdr:nvSpPr>
        <xdr:cNvPr id="594" name="楕円 593"/>
        <xdr:cNvSpPr/>
      </xdr:nvSpPr>
      <xdr:spPr>
        <a:xfrm>
          <a:off x="14541500" y="97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43621</xdr:rowOff>
    </xdr:from>
    <xdr:ext cx="534377" cy="259045"/>
    <xdr:sp macro="" textlink="">
      <xdr:nvSpPr>
        <xdr:cNvPr id="595" name="テキスト ボックス 594"/>
        <xdr:cNvSpPr txBox="1"/>
      </xdr:nvSpPr>
      <xdr:spPr>
        <a:xfrm>
          <a:off x="14325111" y="98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148869</xdr:rowOff>
    </xdr:from>
    <xdr:to>
      <xdr:col>72</xdr:col>
      <xdr:colOff>38100</xdr:colOff>
      <xdr:row>57</xdr:row>
      <xdr:rowOff>79019</xdr:rowOff>
    </xdr:to>
    <xdr:sp macro="" textlink="">
      <xdr:nvSpPr>
        <xdr:cNvPr id="596" name="楕円 595"/>
        <xdr:cNvSpPr/>
      </xdr:nvSpPr>
      <xdr:spPr>
        <a:xfrm>
          <a:off x="13652500" y="97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70146</xdr:rowOff>
    </xdr:from>
    <xdr:ext cx="534377" cy="259045"/>
    <xdr:sp macro="" textlink="">
      <xdr:nvSpPr>
        <xdr:cNvPr id="597" name="テキスト ボックス 596"/>
        <xdr:cNvSpPr txBox="1"/>
      </xdr:nvSpPr>
      <xdr:spPr>
        <a:xfrm>
          <a:off x="13436111" y="98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69820</xdr:rowOff>
    </xdr:from>
    <xdr:to>
      <xdr:col>67</xdr:col>
      <xdr:colOff>101600</xdr:colOff>
      <xdr:row>55</xdr:row>
      <xdr:rowOff>171420</xdr:rowOff>
    </xdr:to>
    <xdr:sp macro="" textlink="">
      <xdr:nvSpPr>
        <xdr:cNvPr id="598" name="楕円 597"/>
        <xdr:cNvSpPr/>
      </xdr:nvSpPr>
      <xdr:spPr>
        <a:xfrm>
          <a:off x="12763500" y="94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16497</xdr:rowOff>
    </xdr:from>
    <xdr:ext cx="534377" cy="259045"/>
    <xdr:sp macro="" textlink="">
      <xdr:nvSpPr>
        <xdr:cNvPr id="599" name="テキスト ボックス 598"/>
        <xdr:cNvSpPr txBox="1"/>
      </xdr:nvSpPr>
      <xdr:spPr>
        <a:xfrm>
          <a:off x="12547111" y="927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20713</xdr:rowOff>
    </xdr:from>
    <xdr:to>
      <xdr:col>85</xdr:col>
      <xdr:colOff>127000</xdr:colOff>
      <xdr:row>79</xdr:row>
      <xdr:rowOff>26639</xdr:rowOff>
    </xdr:to>
    <xdr:cxnSp macro="">
      <xdr:nvCxnSpPr>
        <xdr:cNvPr id="628" name="直線コネクタ 627"/>
        <xdr:cNvCxnSpPr/>
      </xdr:nvCxnSpPr>
      <xdr:spPr>
        <a:xfrm>
          <a:off x="15481300" y="13565263"/>
          <a:ext cx="8382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9"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20713</xdr:rowOff>
    </xdr:from>
    <xdr:to>
      <xdr:col>81</xdr:col>
      <xdr:colOff>50800</xdr:colOff>
      <xdr:row>79</xdr:row>
      <xdr:rowOff>42793</xdr:rowOff>
    </xdr:to>
    <xdr:cxnSp macro="">
      <xdr:nvCxnSpPr>
        <xdr:cNvPr id="631" name="直線コネクタ 630"/>
        <xdr:cNvCxnSpPr/>
      </xdr:nvCxnSpPr>
      <xdr:spPr>
        <a:xfrm flipV="1">
          <a:off x="14592300" y="13565263"/>
          <a:ext cx="889000" cy="2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31020</xdr:rowOff>
    </xdr:from>
    <xdr:to>
      <xdr:col>76</xdr:col>
      <xdr:colOff>114300</xdr:colOff>
      <xdr:row>79</xdr:row>
      <xdr:rowOff>42793</xdr:rowOff>
    </xdr:to>
    <xdr:cxnSp macro="">
      <xdr:nvCxnSpPr>
        <xdr:cNvPr id="634" name="直線コネクタ 633"/>
        <xdr:cNvCxnSpPr/>
      </xdr:nvCxnSpPr>
      <xdr:spPr>
        <a:xfrm>
          <a:off x="13703300" y="1357557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70479</xdr:rowOff>
    </xdr:from>
    <xdr:to>
      <xdr:col>76</xdr:col>
      <xdr:colOff>165100</xdr:colOff>
      <xdr:row>79</xdr:row>
      <xdr:rowOff>629</xdr:rowOff>
    </xdr:to>
    <xdr:sp macro="" textlink="">
      <xdr:nvSpPr>
        <xdr:cNvPr id="635" name="フローチャート: 判断 634"/>
        <xdr:cNvSpPr/>
      </xdr:nvSpPr>
      <xdr:spPr>
        <a:xfrm>
          <a:off x="14541500" y="1344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17156</xdr:rowOff>
    </xdr:from>
    <xdr:ext cx="469744" cy="259045"/>
    <xdr:sp macro="" textlink="">
      <xdr:nvSpPr>
        <xdr:cNvPr id="636" name="テキスト ボックス 635"/>
        <xdr:cNvSpPr txBox="1"/>
      </xdr:nvSpPr>
      <xdr:spPr>
        <a:xfrm>
          <a:off x="14357428" y="132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31020</xdr:rowOff>
    </xdr:from>
    <xdr:to>
      <xdr:col>71</xdr:col>
      <xdr:colOff>177800</xdr:colOff>
      <xdr:row>79</xdr:row>
      <xdr:rowOff>32125</xdr:rowOff>
    </xdr:to>
    <xdr:cxnSp macro="">
      <xdr:nvCxnSpPr>
        <xdr:cNvPr id="637" name="直線コネクタ 636"/>
        <xdr:cNvCxnSpPr/>
      </xdr:nvCxnSpPr>
      <xdr:spPr>
        <a:xfrm flipV="1">
          <a:off x="12814300" y="1357557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147289</xdr:rowOff>
    </xdr:from>
    <xdr:to>
      <xdr:col>85</xdr:col>
      <xdr:colOff>177800</xdr:colOff>
      <xdr:row>79</xdr:row>
      <xdr:rowOff>77439</xdr:rowOff>
    </xdr:to>
    <xdr:sp macro="" textlink="">
      <xdr:nvSpPr>
        <xdr:cNvPr id="647" name="楕円 646"/>
        <xdr:cNvSpPr/>
      </xdr:nvSpPr>
      <xdr:spPr>
        <a:xfrm>
          <a:off x="16268700" y="1352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92779</xdr:rowOff>
    </xdr:from>
    <xdr:ext cx="378565" cy="259045"/>
    <xdr:sp macro="" textlink="">
      <xdr:nvSpPr>
        <xdr:cNvPr id="648" name="災害復旧費該当値テキスト"/>
        <xdr:cNvSpPr txBox="1"/>
      </xdr:nvSpPr>
      <xdr:spPr>
        <a:xfrm>
          <a:off x="16370300" y="1346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141363</xdr:rowOff>
    </xdr:from>
    <xdr:to>
      <xdr:col>81</xdr:col>
      <xdr:colOff>101600</xdr:colOff>
      <xdr:row>79</xdr:row>
      <xdr:rowOff>71513</xdr:rowOff>
    </xdr:to>
    <xdr:sp macro="" textlink="">
      <xdr:nvSpPr>
        <xdr:cNvPr id="649" name="楕円 648"/>
        <xdr:cNvSpPr/>
      </xdr:nvSpPr>
      <xdr:spPr>
        <a:xfrm>
          <a:off x="15430500" y="135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62640</xdr:rowOff>
    </xdr:from>
    <xdr:ext cx="469744" cy="259045"/>
    <xdr:sp macro="" textlink="">
      <xdr:nvSpPr>
        <xdr:cNvPr id="650" name="テキスト ボックス 649"/>
        <xdr:cNvSpPr txBox="1"/>
      </xdr:nvSpPr>
      <xdr:spPr>
        <a:xfrm>
          <a:off x="15246428" y="1360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163443</xdr:rowOff>
    </xdr:from>
    <xdr:to>
      <xdr:col>76</xdr:col>
      <xdr:colOff>165100</xdr:colOff>
      <xdr:row>79</xdr:row>
      <xdr:rowOff>93593</xdr:rowOff>
    </xdr:to>
    <xdr:sp macro="" textlink="">
      <xdr:nvSpPr>
        <xdr:cNvPr id="651" name="楕円 650"/>
        <xdr:cNvSpPr/>
      </xdr:nvSpPr>
      <xdr:spPr>
        <a:xfrm>
          <a:off x="14541500" y="135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84720</xdr:rowOff>
    </xdr:from>
    <xdr:ext cx="313932" cy="259045"/>
    <xdr:sp macro="" textlink="">
      <xdr:nvSpPr>
        <xdr:cNvPr id="652" name="テキスト ボックス 651"/>
        <xdr:cNvSpPr txBox="1"/>
      </xdr:nvSpPr>
      <xdr:spPr>
        <a:xfrm>
          <a:off x="14435333" y="13629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151670</xdr:rowOff>
    </xdr:from>
    <xdr:to>
      <xdr:col>72</xdr:col>
      <xdr:colOff>38100</xdr:colOff>
      <xdr:row>79</xdr:row>
      <xdr:rowOff>81820</xdr:rowOff>
    </xdr:to>
    <xdr:sp macro="" textlink="">
      <xdr:nvSpPr>
        <xdr:cNvPr id="653" name="楕円 652"/>
        <xdr:cNvSpPr/>
      </xdr:nvSpPr>
      <xdr:spPr>
        <a:xfrm>
          <a:off x="13652500" y="135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72947</xdr:rowOff>
    </xdr:from>
    <xdr:ext cx="378565" cy="259045"/>
    <xdr:sp macro="" textlink="">
      <xdr:nvSpPr>
        <xdr:cNvPr id="654" name="テキスト ボックス 653"/>
        <xdr:cNvSpPr txBox="1"/>
      </xdr:nvSpPr>
      <xdr:spPr>
        <a:xfrm>
          <a:off x="13514017" y="1361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152775</xdr:rowOff>
    </xdr:from>
    <xdr:to>
      <xdr:col>67</xdr:col>
      <xdr:colOff>101600</xdr:colOff>
      <xdr:row>79</xdr:row>
      <xdr:rowOff>82925</xdr:rowOff>
    </xdr:to>
    <xdr:sp macro="" textlink="">
      <xdr:nvSpPr>
        <xdr:cNvPr id="655" name="楕円 654"/>
        <xdr:cNvSpPr/>
      </xdr:nvSpPr>
      <xdr:spPr>
        <a:xfrm>
          <a:off x="12763500" y="13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74052</xdr:rowOff>
    </xdr:from>
    <xdr:ext cx="378565" cy="259045"/>
    <xdr:sp macro="" textlink="">
      <xdr:nvSpPr>
        <xdr:cNvPr id="656" name="テキスト ボックス 655"/>
        <xdr:cNvSpPr txBox="1"/>
      </xdr:nvSpPr>
      <xdr:spPr>
        <a:xfrm>
          <a:off x="12625017" y="1361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132646</xdr:rowOff>
    </xdr:from>
    <xdr:to>
      <xdr:col>85</xdr:col>
      <xdr:colOff>127000</xdr:colOff>
      <xdr:row>98</xdr:row>
      <xdr:rowOff>5305</xdr:rowOff>
    </xdr:to>
    <xdr:cxnSp macro="">
      <xdr:nvCxnSpPr>
        <xdr:cNvPr id="688" name="直線コネクタ 687"/>
        <xdr:cNvCxnSpPr/>
      </xdr:nvCxnSpPr>
      <xdr:spPr>
        <a:xfrm>
          <a:off x="15481300" y="16763296"/>
          <a:ext cx="8382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68943</xdr:rowOff>
    </xdr:from>
    <xdr:to>
      <xdr:col>81</xdr:col>
      <xdr:colOff>50800</xdr:colOff>
      <xdr:row>97</xdr:row>
      <xdr:rowOff>132646</xdr:rowOff>
    </xdr:to>
    <xdr:cxnSp macro="">
      <xdr:nvCxnSpPr>
        <xdr:cNvPr id="691" name="直線コネクタ 690"/>
        <xdr:cNvCxnSpPr/>
      </xdr:nvCxnSpPr>
      <xdr:spPr>
        <a:xfrm>
          <a:off x="14592300" y="16699593"/>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68943</xdr:rowOff>
    </xdr:from>
    <xdr:to>
      <xdr:col>76</xdr:col>
      <xdr:colOff>114300</xdr:colOff>
      <xdr:row>97</xdr:row>
      <xdr:rowOff>104604</xdr:rowOff>
    </xdr:to>
    <xdr:cxnSp macro="">
      <xdr:nvCxnSpPr>
        <xdr:cNvPr id="694" name="直線コネクタ 693"/>
        <xdr:cNvCxnSpPr/>
      </xdr:nvCxnSpPr>
      <xdr:spPr>
        <a:xfrm flipV="1">
          <a:off x="13703300" y="16699593"/>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119838</xdr:rowOff>
    </xdr:from>
    <xdr:to>
      <xdr:col>76</xdr:col>
      <xdr:colOff>165100</xdr:colOff>
      <xdr:row>97</xdr:row>
      <xdr:rowOff>49988</xdr:rowOff>
    </xdr:to>
    <xdr:sp macro="" textlink="">
      <xdr:nvSpPr>
        <xdr:cNvPr id="695" name="フローチャート: 判断 694"/>
        <xdr:cNvSpPr/>
      </xdr:nvSpPr>
      <xdr:spPr>
        <a:xfrm>
          <a:off x="14541500" y="165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66515</xdr:rowOff>
    </xdr:from>
    <xdr:ext cx="534377" cy="259045"/>
    <xdr:sp macro="" textlink="">
      <xdr:nvSpPr>
        <xdr:cNvPr id="696" name="テキスト ボックス 695"/>
        <xdr:cNvSpPr txBox="1"/>
      </xdr:nvSpPr>
      <xdr:spPr>
        <a:xfrm>
          <a:off x="14325111" y="163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104604</xdr:rowOff>
    </xdr:from>
    <xdr:to>
      <xdr:col>71</xdr:col>
      <xdr:colOff>177800</xdr:colOff>
      <xdr:row>98</xdr:row>
      <xdr:rowOff>2550</xdr:rowOff>
    </xdr:to>
    <xdr:cxnSp macro="">
      <xdr:nvCxnSpPr>
        <xdr:cNvPr id="697" name="直線コネクタ 696"/>
        <xdr:cNvCxnSpPr/>
      </xdr:nvCxnSpPr>
      <xdr:spPr>
        <a:xfrm flipV="1">
          <a:off x="12814300" y="16735254"/>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125955</xdr:rowOff>
    </xdr:from>
    <xdr:to>
      <xdr:col>85</xdr:col>
      <xdr:colOff>177800</xdr:colOff>
      <xdr:row>98</xdr:row>
      <xdr:rowOff>56105</xdr:rowOff>
    </xdr:to>
    <xdr:sp macro="" textlink="">
      <xdr:nvSpPr>
        <xdr:cNvPr id="707" name="楕円 706"/>
        <xdr:cNvSpPr/>
      </xdr:nvSpPr>
      <xdr:spPr>
        <a:xfrm>
          <a:off x="16268700" y="167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104382</xdr:rowOff>
    </xdr:from>
    <xdr:ext cx="534377" cy="259045"/>
    <xdr:sp macro="" textlink="">
      <xdr:nvSpPr>
        <xdr:cNvPr id="708" name="公債費該当値テキスト"/>
        <xdr:cNvSpPr txBox="1"/>
      </xdr:nvSpPr>
      <xdr:spPr>
        <a:xfrm>
          <a:off x="16370300" y="167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81846</xdr:rowOff>
    </xdr:from>
    <xdr:to>
      <xdr:col>81</xdr:col>
      <xdr:colOff>101600</xdr:colOff>
      <xdr:row>98</xdr:row>
      <xdr:rowOff>11996</xdr:rowOff>
    </xdr:to>
    <xdr:sp macro="" textlink="">
      <xdr:nvSpPr>
        <xdr:cNvPr id="709" name="楕円 708"/>
        <xdr:cNvSpPr/>
      </xdr:nvSpPr>
      <xdr:spPr>
        <a:xfrm>
          <a:off x="15430500" y="167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3123</xdr:rowOff>
    </xdr:from>
    <xdr:ext cx="534377" cy="259045"/>
    <xdr:sp macro="" textlink="">
      <xdr:nvSpPr>
        <xdr:cNvPr id="710" name="テキスト ボックス 709"/>
        <xdr:cNvSpPr txBox="1"/>
      </xdr:nvSpPr>
      <xdr:spPr>
        <a:xfrm>
          <a:off x="15214111" y="168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18143</xdr:rowOff>
    </xdr:from>
    <xdr:to>
      <xdr:col>76</xdr:col>
      <xdr:colOff>165100</xdr:colOff>
      <xdr:row>97</xdr:row>
      <xdr:rowOff>119743</xdr:rowOff>
    </xdr:to>
    <xdr:sp macro="" textlink="">
      <xdr:nvSpPr>
        <xdr:cNvPr id="711" name="楕円 710"/>
        <xdr:cNvSpPr/>
      </xdr:nvSpPr>
      <xdr:spPr>
        <a:xfrm>
          <a:off x="14541500" y="166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110870</xdr:rowOff>
    </xdr:from>
    <xdr:ext cx="534377" cy="259045"/>
    <xdr:sp macro="" textlink="">
      <xdr:nvSpPr>
        <xdr:cNvPr id="712" name="テキスト ボックス 711"/>
        <xdr:cNvSpPr txBox="1"/>
      </xdr:nvSpPr>
      <xdr:spPr>
        <a:xfrm>
          <a:off x="14325111" y="167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53804</xdr:rowOff>
    </xdr:from>
    <xdr:to>
      <xdr:col>72</xdr:col>
      <xdr:colOff>38100</xdr:colOff>
      <xdr:row>97</xdr:row>
      <xdr:rowOff>155404</xdr:rowOff>
    </xdr:to>
    <xdr:sp macro="" textlink="">
      <xdr:nvSpPr>
        <xdr:cNvPr id="713" name="楕円 712"/>
        <xdr:cNvSpPr/>
      </xdr:nvSpPr>
      <xdr:spPr>
        <a:xfrm>
          <a:off x="13652500" y="166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146531</xdr:rowOff>
    </xdr:from>
    <xdr:ext cx="534377" cy="259045"/>
    <xdr:sp macro="" textlink="">
      <xdr:nvSpPr>
        <xdr:cNvPr id="714" name="テキスト ボックス 713"/>
        <xdr:cNvSpPr txBox="1"/>
      </xdr:nvSpPr>
      <xdr:spPr>
        <a:xfrm>
          <a:off x="13436111" y="167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123200</xdr:rowOff>
    </xdr:from>
    <xdr:to>
      <xdr:col>67</xdr:col>
      <xdr:colOff>101600</xdr:colOff>
      <xdr:row>98</xdr:row>
      <xdr:rowOff>53350</xdr:rowOff>
    </xdr:to>
    <xdr:sp macro="" textlink="">
      <xdr:nvSpPr>
        <xdr:cNvPr id="715" name="楕円 714"/>
        <xdr:cNvSpPr/>
      </xdr:nvSpPr>
      <xdr:spPr>
        <a:xfrm>
          <a:off x="12763500" y="167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44477</xdr:rowOff>
    </xdr:from>
    <xdr:ext cx="534377" cy="259045"/>
    <xdr:sp macro="" textlink="">
      <xdr:nvSpPr>
        <xdr:cNvPr id="716" name="テキスト ボックス 715"/>
        <xdr:cNvSpPr txBox="1"/>
      </xdr:nvSpPr>
      <xdr:spPr>
        <a:xfrm>
          <a:off x="12547111" y="168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110998</xdr:rowOff>
    </xdr:from>
    <xdr:to>
      <xdr:col>107</xdr:col>
      <xdr:colOff>101600</xdr:colOff>
      <xdr:row>39</xdr:row>
      <xdr:rowOff>41148</xdr:rowOff>
    </xdr:to>
    <xdr:sp macro="" textlink="">
      <xdr:nvSpPr>
        <xdr:cNvPr id="752" name="フローチャート: 判断 751"/>
        <xdr:cNvSpPr/>
      </xdr:nvSpPr>
      <xdr:spPr>
        <a:xfrm>
          <a:off x="203835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57675</xdr:rowOff>
    </xdr:from>
    <xdr:ext cx="378565" cy="259045"/>
    <xdr:sp macro="" textlink="">
      <xdr:nvSpPr>
        <xdr:cNvPr id="753" name="テキスト ボックス 752"/>
        <xdr:cNvSpPr txBox="1"/>
      </xdr:nvSpPr>
      <xdr:spPr>
        <a:xfrm>
          <a:off x="20245017" y="640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8" name="テキスト ボックス 757"/>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157480</xdr:rowOff>
    </xdr:from>
    <xdr:to>
      <xdr:col>107</xdr:col>
      <xdr:colOff>101600</xdr:colOff>
      <xdr:row>51</xdr:row>
      <xdr:rowOff>87630</xdr:rowOff>
    </xdr:to>
    <xdr:sp macro="" textlink="">
      <xdr:nvSpPr>
        <xdr:cNvPr id="807" name="フローチャート: 判断 806"/>
        <xdr:cNvSpPr/>
      </xdr:nvSpPr>
      <xdr:spPr>
        <a:xfrm>
          <a:off x="20383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49</xdr:row>
      <xdr:rowOff>104157</xdr:rowOff>
    </xdr:from>
    <xdr:ext cx="313932" cy="259045"/>
    <xdr:sp macro="" textlink="">
      <xdr:nvSpPr>
        <xdr:cNvPr id="808" name="テキスト ボックス 807"/>
        <xdr:cNvSpPr txBox="1"/>
      </xdr:nvSpPr>
      <xdr:spPr>
        <a:xfrm>
          <a:off x="20277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20320</xdr:rowOff>
    </xdr:from>
    <xdr:to>
      <xdr:col>102</xdr:col>
      <xdr:colOff>165100</xdr:colOff>
      <xdr:row>54</xdr:row>
      <xdr:rowOff>121920</xdr:rowOff>
    </xdr:to>
    <xdr:sp macro="" textlink="">
      <xdr:nvSpPr>
        <xdr:cNvPr id="810" name="フローチャート: 判断 809"/>
        <xdr:cNvSpPr/>
      </xdr:nvSpPr>
      <xdr:spPr>
        <a:xfrm>
          <a:off x="19494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52</xdr:row>
      <xdr:rowOff>138447</xdr:rowOff>
    </xdr:from>
    <xdr:ext cx="313932" cy="259045"/>
    <xdr:sp macro="" textlink="">
      <xdr:nvSpPr>
        <xdr:cNvPr id="811" name="テキスト ボックス 810"/>
        <xdr:cNvSpPr txBox="1"/>
      </xdr:nvSpPr>
      <xdr:spPr>
        <a:xfrm>
          <a:off x="19388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8890</xdr:rowOff>
    </xdr:from>
    <xdr:to>
      <xdr:col>98</xdr:col>
      <xdr:colOff>38100</xdr:colOff>
      <xdr:row>55</xdr:row>
      <xdr:rowOff>110490</xdr:rowOff>
    </xdr:to>
    <xdr:sp macro="" textlink="">
      <xdr:nvSpPr>
        <xdr:cNvPr id="812" name="フローチャート: 判断 811"/>
        <xdr:cNvSpPr/>
      </xdr:nvSpPr>
      <xdr:spPr>
        <a:xfrm>
          <a:off x="186055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53</xdr:row>
      <xdr:rowOff>127017</xdr:rowOff>
    </xdr:from>
    <xdr:ext cx="313932" cy="259045"/>
    <xdr:sp macro="" textlink="">
      <xdr:nvSpPr>
        <xdr:cNvPr id="813" name="テキスト ボックス 812"/>
        <xdr:cNvSpPr txBox="1"/>
      </xdr:nvSpPr>
      <xdr:spPr>
        <a:xfrm>
          <a:off x="18499333" y="921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4" name="テキスト ボックス 82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農林水産業費は、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36,781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円ととなっており、強い農業づくり交付金事業費補助金等により、類似団体と比較して住民一人あたりのコストが高くなっている。教育費は、住民一人当たり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66,746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円ととなっており、大学誘致及び施設整備促進補助金並びに牛津小学校改修工事費により、類似団体と比較して住民一人あたりのコストが高くなっている。この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つの目的別歳出については、類似団体平均に比べ高止まりしている。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その他の経費については、類似団体平均より住民一人当たりの経費が低くなっている。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年間標準財政規模に占める割合が、</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％台で推移しており、持続可能な財政運営のための基金が一定程度確保できている。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実質収支額は、前年度と比較して</a:t>
          </a:r>
          <a:r>
            <a:rPr kumimoji="1" lang="en-US" altLang="ja-JP" sz="1200">
              <a:latin typeface="ＭＳ ゴシック" pitchFamily="49" charset="-128"/>
              <a:ea typeface="ＭＳ ゴシック" pitchFamily="49" charset="-128"/>
            </a:rPr>
            <a:t>121,623</a:t>
          </a:r>
          <a:r>
            <a:rPr kumimoji="1" lang="ja-JP" altLang="en-US" sz="1200">
              <a:latin typeface="ＭＳ ゴシック" pitchFamily="49" charset="-128"/>
              <a:ea typeface="ＭＳ ゴシック" pitchFamily="49" charset="-128"/>
            </a:rPr>
            <a:t>千円減で、標準財政規模に占める割合は低下し、</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実質単年度収支額は、前年度と比較して</a:t>
          </a:r>
          <a:r>
            <a:rPr kumimoji="1" lang="en-US" altLang="ja-JP" sz="1200">
              <a:latin typeface="ＭＳ ゴシック" pitchFamily="49" charset="-128"/>
              <a:ea typeface="ＭＳ ゴシック" pitchFamily="49" charset="-128"/>
            </a:rPr>
            <a:t>161,974</a:t>
          </a:r>
          <a:r>
            <a:rPr kumimoji="1" lang="ja-JP" altLang="en-US" sz="1200">
              <a:latin typeface="ＭＳ ゴシック" pitchFamily="49" charset="-128"/>
              <a:ea typeface="ＭＳ ゴシック" pitchFamily="49" charset="-128"/>
            </a:rPr>
            <a:t>千円減で、標準財政規模に占める割合は、</a:t>
          </a:r>
          <a:r>
            <a:rPr kumimoji="1" lang="en-US" altLang="ja-JP" sz="1200">
              <a:latin typeface="ＭＳ ゴシック" pitchFamily="49" charset="-128"/>
              <a:ea typeface="ＭＳ ゴシック" pitchFamily="49" charset="-128"/>
            </a:rPr>
            <a:t>1.27</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1.58</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今後も、事務事業の見直し・統廃合など歳出の合理化等、行財政改革を推進し、健全な行財政運営に努める。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年度はすべての会計について黒字であり、赤字は発生していない。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国民健康保険特別会計が、前年度まで赤字が続いていたのは、平成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年度からの国民健康保険広域化に向けて、赤字解消のために一般会計からの基準外繰出しを行っていたためである。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今後も各会計について、健全な事業運営を行っていきたい。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元利償還金は、ここ数年市債の繰上償還を行っているため徐々に減少している。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公営企業債の元利償還金に対する繰入金は、下水道特別会計で事業実施に伴い、繰入金が増加している。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今後も施設整備等を予定しており、引き続き繰上償還の実施や償還額の平準化に努める。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将来負担比率の分子については、将来負担額を充当可能財源等が上回っているため、マイナスとなっている。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しかしながら、今後、普通交付税の合併算定替の特例措置の終了等による影響から、歳入の減が見込まれ、充当可能金額が減少すると予想される。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引き続き、市債の繰上償還等を行い、将来負担額の大きな割合を占める一般会計等に係る地方債の現在高の抑制に努め、中長期的な財政の健全化に努める。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佐賀県小城市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億円積み立てた一方、排水機場整備に基づく改修工事等に伴い、鉱害復旧施設維持管理基金を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財政調整基金は、今後減少が予想されるため、財政の健全な運営に資するために適切な残高を確保する。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特定目的基金は、その使途に応じた活用を図り、財政運営の健全化に努める。</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・鉱害復旧施設維持管理基金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鉱害復旧施設の維持管理及び維持管理に付帯する事業を行う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a:effectLst/>
            </a:rPr>
            <a:t>市民の連携の強化及び一体感の醸成並びに市の振興を図る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公共施設の整備資金に充てる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地域の特性に応じた高齢者保健福祉施策等を積極的に推進する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地域の産業、歴史、伝統、文化等の特色を生かした独創的で地域制豊かな活力あるまちづくりを推進する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鉱害復旧施設維持管理基金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年度に排水機整備に基づく改修工事等に伴い、鉱害復旧施設維持管理基金を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億円切り崩し、残高が減少した。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公共施設の老朽化に伴い、維持補修費及び普通建設事業費等が増加することが予想されるため、公共施設等総合管理計画に基づき、当基金の活用を図る。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年度は積立額を取崩額が上回ったため、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当基金は長期にわたり財政の健全な運営に資するため必要な資金であり、今後は決算剰余金を積み立てるなど、基金の現在高の確保に努める。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億円積み立てた。一方、繰上償還額のために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億円の減債基金減となった。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年度に地方債償還のピークを迎える予定のため、当基金の有効活用を図る。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45,439
45,264
95.81
23,013,153
22,564,849
325,686
12,043,772
19,591,497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有形固定資産減価償却率は類似団体よりも低くなっている。</a:t>
          </a:r>
          <a:r>
            <a:rPr kumimoji="1" lang="ja-JP" altLang="en-US" sz="1100">
              <a:solidFill>
                <a:schemeClr val="dk1"/>
              </a:solidFill>
              <a:effectLst/>
              <a:latin typeface="+mn-lt"/>
              <a:ea typeface="+mn-ea"/>
              <a:cs typeface="+mn-cs"/>
            </a:rPr>
            <a:t>市営住宅建替事業や小学校大規模改造事業</a:t>
          </a:r>
          <a:r>
            <a:rPr kumimoji="1" lang="ja-JP" altLang="ja-JP" sz="1100">
              <a:solidFill>
                <a:schemeClr val="dk1"/>
              </a:solidFill>
              <a:effectLst/>
              <a:latin typeface="+mn-lt"/>
              <a:ea typeface="+mn-ea"/>
              <a:cs typeface="+mn-cs"/>
            </a:rPr>
            <a:t>等ここ数年新たに整備、更新した施設が多いことが要因となっている。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72" name="直線コネクタ 71"/>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3"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4" name="直線コネクタ 73"/>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75"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76" name="直線コネクタ 75"/>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7"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8" name="フローチャート: 判断 77"/>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9" name="フローチャート: 判断 78"/>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150707</xdr:rowOff>
    </xdr:from>
    <xdr:to>
      <xdr:col>15</xdr:col>
      <xdr:colOff>187325</xdr:colOff>
      <xdr:row>32</xdr:row>
      <xdr:rowOff>80857</xdr:rowOff>
    </xdr:to>
    <xdr:sp macro="" textlink="">
      <xdr:nvSpPr>
        <xdr:cNvPr id="80" name="フローチャート: 判断 79"/>
        <xdr:cNvSpPr/>
      </xdr:nvSpPr>
      <xdr:spPr>
        <a:xfrm>
          <a:off x="3238500" y="62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14181</xdr:rowOff>
    </xdr:from>
    <xdr:to>
      <xdr:col>23</xdr:col>
      <xdr:colOff>136525</xdr:colOff>
      <xdr:row>34</xdr:row>
      <xdr:rowOff>115781</xdr:rowOff>
    </xdr:to>
    <xdr:sp macro="" textlink="">
      <xdr:nvSpPr>
        <xdr:cNvPr id="86" name="楕円 85"/>
        <xdr:cNvSpPr/>
      </xdr:nvSpPr>
      <xdr:spPr>
        <a:xfrm>
          <a:off x="4711700" y="66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100558</xdr:rowOff>
    </xdr:from>
    <xdr:ext cx="405111" cy="259045"/>
    <xdr:sp macro="" textlink="">
      <xdr:nvSpPr>
        <xdr:cNvPr id="87" name="有形固定資産減価償却率該当値テキスト"/>
        <xdr:cNvSpPr txBox="1"/>
      </xdr:nvSpPr>
      <xdr:spPr>
        <a:xfrm>
          <a:off x="4813300" y="652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53763</xdr:rowOff>
    </xdr:from>
    <xdr:to>
      <xdr:col>19</xdr:col>
      <xdr:colOff>187325</xdr:colOff>
      <xdr:row>34</xdr:row>
      <xdr:rowOff>155363</xdr:rowOff>
    </xdr:to>
    <xdr:sp macro="" textlink="">
      <xdr:nvSpPr>
        <xdr:cNvPr id="88" name="楕円 87"/>
        <xdr:cNvSpPr/>
      </xdr:nvSpPr>
      <xdr:spPr>
        <a:xfrm>
          <a:off x="4000500" y="66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64981</xdr:rowOff>
    </xdr:from>
    <xdr:to>
      <xdr:col>23</xdr:col>
      <xdr:colOff>85725</xdr:colOff>
      <xdr:row>34</xdr:row>
      <xdr:rowOff>104563</xdr:rowOff>
    </xdr:to>
    <xdr:cxnSp macro="">
      <xdr:nvCxnSpPr>
        <xdr:cNvPr id="89" name="直線コネクタ 88"/>
        <xdr:cNvCxnSpPr/>
      </xdr:nvCxnSpPr>
      <xdr:spPr>
        <a:xfrm flipV="1">
          <a:off x="4051300" y="6665806"/>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107738</xdr:rowOff>
    </xdr:from>
    <xdr:to>
      <xdr:col>15</xdr:col>
      <xdr:colOff>187325</xdr:colOff>
      <xdr:row>35</xdr:row>
      <xdr:rowOff>37888</xdr:rowOff>
    </xdr:to>
    <xdr:sp macro="" textlink="">
      <xdr:nvSpPr>
        <xdr:cNvPr id="90" name="楕円 89"/>
        <xdr:cNvSpPr/>
      </xdr:nvSpPr>
      <xdr:spPr>
        <a:xfrm>
          <a:off x="3238500" y="67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104563</xdr:rowOff>
    </xdr:from>
    <xdr:to>
      <xdr:col>19</xdr:col>
      <xdr:colOff>136525</xdr:colOff>
      <xdr:row>34</xdr:row>
      <xdr:rowOff>158538</xdr:rowOff>
    </xdr:to>
    <xdr:cxnSp macro="">
      <xdr:nvCxnSpPr>
        <xdr:cNvPr id="91" name="直線コネクタ 90"/>
        <xdr:cNvCxnSpPr/>
      </xdr:nvCxnSpPr>
      <xdr:spPr>
        <a:xfrm flipV="1">
          <a:off x="3289300" y="670538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2"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97384</xdr:rowOff>
    </xdr:from>
    <xdr:ext cx="405111" cy="259045"/>
    <xdr:sp macro="" textlink="">
      <xdr:nvSpPr>
        <xdr:cNvPr id="93" name="n_2aveValue有形固定資産減価償却率"/>
        <xdr:cNvSpPr txBox="1"/>
      </xdr:nvSpPr>
      <xdr:spPr>
        <a:xfrm>
          <a:off x="3086744" y="6012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146490</xdr:rowOff>
    </xdr:from>
    <xdr:ext cx="405111" cy="259045"/>
    <xdr:sp macro="" textlink="">
      <xdr:nvSpPr>
        <xdr:cNvPr id="94" name="n_1mainValue有形固定資産減価償却率"/>
        <xdr:cNvSpPr txBox="1"/>
      </xdr:nvSpPr>
      <xdr:spPr>
        <a:xfrm>
          <a:off x="3836044" y="674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29015</xdr:rowOff>
    </xdr:from>
    <xdr:ext cx="405111" cy="259045"/>
    <xdr:sp macro="" textlink="">
      <xdr:nvSpPr>
        <xdr:cNvPr id="95" name="n_2mainValue有形固定資産減価償却率"/>
        <xdr:cNvSpPr txBox="1"/>
      </xdr:nvSpPr>
      <xdr:spPr>
        <a:xfrm>
          <a:off x="3086744" y="680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債務償還可能年数は類似団体平均を下回っている。主な要因としては、ここ数年市債の繰上償還を行っていることが考えられる。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しかしながら、今後も社会保障経費等の扶助費が増加することが予想され、債務償還可能年数を押し上げる要因となるため、引き続き市債の繰上償還等を行い、将来負担額の抑制に努めていきたい。</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24" name="直線コネクタ 123"/>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5"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6" name="直線コネクタ 125"/>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27"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8" name="直線コネクタ 127"/>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5591</xdr:rowOff>
    </xdr:from>
    <xdr:ext cx="340478" cy="259045"/>
    <xdr:sp macro="" textlink="">
      <xdr:nvSpPr>
        <xdr:cNvPr id="129" name="債務償還可能年数平均値テキスト"/>
        <xdr:cNvSpPr txBox="1"/>
      </xdr:nvSpPr>
      <xdr:spPr>
        <a:xfrm>
          <a:off x="14846300" y="5749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30" name="フローチャート: 判断 129"/>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6" name="楕円 135"/>
        <xdr:cNvSpPr/>
      </xdr:nvSpPr>
      <xdr:spPr>
        <a:xfrm>
          <a:off x="14744700" y="62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101547</xdr:rowOff>
    </xdr:from>
    <xdr:ext cx="340478" cy="259045"/>
    <xdr:sp macro="" textlink="">
      <xdr:nvSpPr>
        <xdr:cNvPr id="137" name="債務償還可能年数該当値テキスト"/>
        <xdr:cNvSpPr txBox="1"/>
      </xdr:nvSpPr>
      <xdr:spPr>
        <a:xfrm>
          <a:off x="14846300" y="6188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45,439
45,264
95.81
23,013,153
22,564,849
325,686
12,043,772
19,591,497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1"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124460</xdr:rowOff>
    </xdr:from>
    <xdr:to>
      <xdr:col>24</xdr:col>
      <xdr:colOff>114300</xdr:colOff>
      <xdr:row>41</xdr:row>
      <xdr:rowOff>54610</xdr:rowOff>
    </xdr:to>
    <xdr:sp macro="" textlink="">
      <xdr:nvSpPr>
        <xdr:cNvPr id="70" name="楕円 69"/>
        <xdr:cNvSpPr/>
      </xdr:nvSpPr>
      <xdr:spPr>
        <a:xfrm>
          <a:off x="4584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102887</xdr:rowOff>
    </xdr:from>
    <xdr:ext cx="405111" cy="259045"/>
    <xdr:sp macro="" textlink="">
      <xdr:nvSpPr>
        <xdr:cNvPr id="71" name="【道路】&#10;有形固定資産減価償却率該当値テキスト"/>
        <xdr:cNvSpPr txBox="1"/>
      </xdr:nvSpPr>
      <xdr:spPr>
        <a:xfrm>
          <a:off x="46736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153035</xdr:rowOff>
    </xdr:from>
    <xdr:to>
      <xdr:col>20</xdr:col>
      <xdr:colOff>38100</xdr:colOff>
      <xdr:row>41</xdr:row>
      <xdr:rowOff>83185</xdr:rowOff>
    </xdr:to>
    <xdr:sp macro="" textlink="">
      <xdr:nvSpPr>
        <xdr:cNvPr id="72" name="楕円 71"/>
        <xdr:cNvSpPr/>
      </xdr:nvSpPr>
      <xdr:spPr>
        <a:xfrm>
          <a:off x="3746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3810</xdr:rowOff>
    </xdr:from>
    <xdr:to>
      <xdr:col>24</xdr:col>
      <xdr:colOff>63500</xdr:colOff>
      <xdr:row>41</xdr:row>
      <xdr:rowOff>32385</xdr:rowOff>
    </xdr:to>
    <xdr:cxnSp macro="">
      <xdr:nvCxnSpPr>
        <xdr:cNvPr id="73" name="直線コネクタ 72"/>
        <xdr:cNvCxnSpPr/>
      </xdr:nvCxnSpPr>
      <xdr:spPr>
        <a:xfrm flipV="1">
          <a:off x="3797300" y="70332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17780</xdr:rowOff>
    </xdr:from>
    <xdr:to>
      <xdr:col>15</xdr:col>
      <xdr:colOff>101600</xdr:colOff>
      <xdr:row>41</xdr:row>
      <xdr:rowOff>119380</xdr:rowOff>
    </xdr:to>
    <xdr:sp macro="" textlink="">
      <xdr:nvSpPr>
        <xdr:cNvPr id="74" name="楕円 73"/>
        <xdr:cNvSpPr/>
      </xdr:nvSpPr>
      <xdr:spPr>
        <a:xfrm>
          <a:off x="2857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32385</xdr:rowOff>
    </xdr:from>
    <xdr:to>
      <xdr:col>19</xdr:col>
      <xdr:colOff>177800</xdr:colOff>
      <xdr:row>41</xdr:row>
      <xdr:rowOff>68580</xdr:rowOff>
    </xdr:to>
    <xdr:cxnSp macro="">
      <xdr:nvCxnSpPr>
        <xdr:cNvPr id="75" name="直線コネクタ 74"/>
        <xdr:cNvCxnSpPr/>
      </xdr:nvCxnSpPr>
      <xdr:spPr>
        <a:xfrm flipV="1">
          <a:off x="2908300" y="70618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6"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7"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74312</xdr:rowOff>
    </xdr:from>
    <xdr:ext cx="405111" cy="259045"/>
    <xdr:sp macro="" textlink="">
      <xdr:nvSpPr>
        <xdr:cNvPr id="78" name="n_1mainValue【道路】&#10;有形固定資産減価償却率"/>
        <xdr:cNvSpPr txBox="1"/>
      </xdr:nvSpPr>
      <xdr:spPr>
        <a:xfrm>
          <a:off x="3582044"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110507</xdr:rowOff>
    </xdr:from>
    <xdr:ext cx="405111" cy="259045"/>
    <xdr:sp macro="" textlink="">
      <xdr:nvSpPr>
        <xdr:cNvPr id="79" name="n_2mainValue【道路】&#10;有形固定資産減価償却率"/>
        <xdr:cNvSpPr txBox="1"/>
      </xdr:nvSpPr>
      <xdr:spPr>
        <a:xfrm>
          <a:off x="2705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8"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91446</xdr:rowOff>
    </xdr:from>
    <xdr:to>
      <xdr:col>46</xdr:col>
      <xdr:colOff>38100</xdr:colOff>
      <xdr:row>40</xdr:row>
      <xdr:rowOff>21596</xdr:rowOff>
    </xdr:to>
    <xdr:sp macro="" textlink="">
      <xdr:nvSpPr>
        <xdr:cNvPr id="111" name="フローチャート: 判断 110"/>
        <xdr:cNvSpPr/>
      </xdr:nvSpPr>
      <xdr:spPr>
        <a:xfrm>
          <a:off x="8699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125546</xdr:rowOff>
    </xdr:from>
    <xdr:to>
      <xdr:col>55</xdr:col>
      <xdr:colOff>50800</xdr:colOff>
      <xdr:row>41</xdr:row>
      <xdr:rowOff>55696</xdr:rowOff>
    </xdr:to>
    <xdr:sp macro="" textlink="">
      <xdr:nvSpPr>
        <xdr:cNvPr id="117" name="楕円 116"/>
        <xdr:cNvSpPr/>
      </xdr:nvSpPr>
      <xdr:spPr>
        <a:xfrm>
          <a:off x="10426700" y="69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40473</xdr:rowOff>
    </xdr:from>
    <xdr:ext cx="534377" cy="259045"/>
    <xdr:sp macro="" textlink="">
      <xdr:nvSpPr>
        <xdr:cNvPr id="118" name="【道路】&#10;一人当たり延長該当値テキスト"/>
        <xdr:cNvSpPr txBox="1"/>
      </xdr:nvSpPr>
      <xdr:spPr>
        <a:xfrm>
          <a:off x="10515600" y="68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125679</xdr:rowOff>
    </xdr:from>
    <xdr:to>
      <xdr:col>50</xdr:col>
      <xdr:colOff>165100</xdr:colOff>
      <xdr:row>41</xdr:row>
      <xdr:rowOff>55829</xdr:rowOff>
    </xdr:to>
    <xdr:sp macro="" textlink="">
      <xdr:nvSpPr>
        <xdr:cNvPr id="119" name="楕円 118"/>
        <xdr:cNvSpPr/>
      </xdr:nvSpPr>
      <xdr:spPr>
        <a:xfrm>
          <a:off x="9588500" y="698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4896</xdr:rowOff>
    </xdr:from>
    <xdr:to>
      <xdr:col>55</xdr:col>
      <xdr:colOff>0</xdr:colOff>
      <xdr:row>41</xdr:row>
      <xdr:rowOff>5029</xdr:rowOff>
    </xdr:to>
    <xdr:cxnSp macro="">
      <xdr:nvCxnSpPr>
        <xdr:cNvPr id="120" name="直線コネクタ 119"/>
        <xdr:cNvCxnSpPr/>
      </xdr:nvCxnSpPr>
      <xdr:spPr>
        <a:xfrm flipV="1">
          <a:off x="9639300" y="7034346"/>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129794</xdr:rowOff>
    </xdr:from>
    <xdr:to>
      <xdr:col>46</xdr:col>
      <xdr:colOff>38100</xdr:colOff>
      <xdr:row>41</xdr:row>
      <xdr:rowOff>59944</xdr:rowOff>
    </xdr:to>
    <xdr:sp macro="" textlink="">
      <xdr:nvSpPr>
        <xdr:cNvPr id="121" name="楕円 120"/>
        <xdr:cNvSpPr/>
      </xdr:nvSpPr>
      <xdr:spPr>
        <a:xfrm>
          <a:off x="8699500" y="69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5029</xdr:rowOff>
    </xdr:from>
    <xdr:to>
      <xdr:col>50</xdr:col>
      <xdr:colOff>114300</xdr:colOff>
      <xdr:row>41</xdr:row>
      <xdr:rowOff>9144</xdr:rowOff>
    </xdr:to>
    <xdr:cxnSp macro="">
      <xdr:nvCxnSpPr>
        <xdr:cNvPr id="122" name="直線コネクタ 121"/>
        <xdr:cNvCxnSpPr/>
      </xdr:nvCxnSpPr>
      <xdr:spPr>
        <a:xfrm flipV="1">
          <a:off x="8750300" y="703447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23"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38123</xdr:rowOff>
    </xdr:from>
    <xdr:ext cx="534377" cy="259045"/>
    <xdr:sp macro="" textlink="">
      <xdr:nvSpPr>
        <xdr:cNvPr id="124" name="n_2aveValue【道路】&#10;一人当たり延長"/>
        <xdr:cNvSpPr txBox="1"/>
      </xdr:nvSpPr>
      <xdr:spPr>
        <a:xfrm>
          <a:off x="8483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46956</xdr:rowOff>
    </xdr:from>
    <xdr:ext cx="534377" cy="259045"/>
    <xdr:sp macro="" textlink="">
      <xdr:nvSpPr>
        <xdr:cNvPr id="125" name="n_1mainValue【道路】&#10;一人当たり延長"/>
        <xdr:cNvSpPr txBox="1"/>
      </xdr:nvSpPr>
      <xdr:spPr>
        <a:xfrm>
          <a:off x="9359411" y="70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51071</xdr:rowOff>
    </xdr:from>
    <xdr:ext cx="534377" cy="259045"/>
    <xdr:sp macro="" textlink="">
      <xdr:nvSpPr>
        <xdr:cNvPr id="126" name="n_2mainValue【道路】&#10;一人当たり延長"/>
        <xdr:cNvSpPr txBox="1"/>
      </xdr:nvSpPr>
      <xdr:spPr>
        <a:xfrm>
          <a:off x="8483111" y="708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54" name="【橋りょう・トンネル】&#10;有形固定資産減価償却率平均値テキスト"/>
        <xdr:cNvSpPr txBox="1"/>
      </xdr:nvSpPr>
      <xdr:spPr>
        <a:xfrm>
          <a:off x="46736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29210</xdr:rowOff>
    </xdr:from>
    <xdr:to>
      <xdr:col>15</xdr:col>
      <xdr:colOff>101600</xdr:colOff>
      <xdr:row>59</xdr:row>
      <xdr:rowOff>130810</xdr:rowOff>
    </xdr:to>
    <xdr:sp macro="" textlink="">
      <xdr:nvSpPr>
        <xdr:cNvPr id="157" name="フローチャート: 判断 156"/>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68072</xdr:rowOff>
    </xdr:from>
    <xdr:to>
      <xdr:col>24</xdr:col>
      <xdr:colOff>114300</xdr:colOff>
      <xdr:row>58</xdr:row>
      <xdr:rowOff>169672</xdr:rowOff>
    </xdr:to>
    <xdr:sp macro="" textlink="">
      <xdr:nvSpPr>
        <xdr:cNvPr id="163" name="楕円 162"/>
        <xdr:cNvSpPr/>
      </xdr:nvSpPr>
      <xdr:spPr>
        <a:xfrm>
          <a:off x="45847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90949</xdr:rowOff>
    </xdr:from>
    <xdr:ext cx="405111" cy="259045"/>
    <xdr:sp macro="" textlink="">
      <xdr:nvSpPr>
        <xdr:cNvPr id="164" name="【橋りょう・トンネル】&#10;有形固定資産減価償却率該当値テキスト"/>
        <xdr:cNvSpPr txBox="1"/>
      </xdr:nvSpPr>
      <xdr:spPr>
        <a:xfrm>
          <a:off x="4673600" y="986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93218</xdr:rowOff>
    </xdr:from>
    <xdr:to>
      <xdr:col>20</xdr:col>
      <xdr:colOff>38100</xdr:colOff>
      <xdr:row>59</xdr:row>
      <xdr:rowOff>23368</xdr:rowOff>
    </xdr:to>
    <xdr:sp macro="" textlink="">
      <xdr:nvSpPr>
        <xdr:cNvPr id="165" name="楕円 164"/>
        <xdr:cNvSpPr/>
      </xdr:nvSpPr>
      <xdr:spPr>
        <a:xfrm>
          <a:off x="3746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118872</xdr:rowOff>
    </xdr:from>
    <xdr:to>
      <xdr:col>24</xdr:col>
      <xdr:colOff>63500</xdr:colOff>
      <xdr:row>58</xdr:row>
      <xdr:rowOff>144018</xdr:rowOff>
    </xdr:to>
    <xdr:cxnSp macro="">
      <xdr:nvCxnSpPr>
        <xdr:cNvPr id="166" name="直線コネクタ 165"/>
        <xdr:cNvCxnSpPr/>
      </xdr:nvCxnSpPr>
      <xdr:spPr>
        <a:xfrm flipV="1">
          <a:off x="3797300" y="1006297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67" name="楕円 166"/>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144018</xdr:rowOff>
    </xdr:from>
    <xdr:to>
      <xdr:col>19</xdr:col>
      <xdr:colOff>177800</xdr:colOff>
      <xdr:row>59</xdr:row>
      <xdr:rowOff>0</xdr:rowOff>
    </xdr:to>
    <xdr:cxnSp macro="">
      <xdr:nvCxnSpPr>
        <xdr:cNvPr id="168" name="直線コネクタ 167"/>
        <xdr:cNvCxnSpPr/>
      </xdr:nvCxnSpPr>
      <xdr:spPr>
        <a:xfrm flipV="1">
          <a:off x="2908300" y="100881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73931</xdr:rowOff>
    </xdr:from>
    <xdr:ext cx="405111" cy="259045"/>
    <xdr:sp macro="" textlink="">
      <xdr:nvSpPr>
        <xdr:cNvPr id="169" name="n_1aveValue【橋りょう・トンネル】&#10;有形固定資産減価償却率"/>
        <xdr:cNvSpPr txBox="1"/>
      </xdr:nvSpPr>
      <xdr:spPr>
        <a:xfrm>
          <a:off x="35820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121937</xdr:rowOff>
    </xdr:from>
    <xdr:ext cx="405111" cy="259045"/>
    <xdr:sp macro="" textlink="">
      <xdr:nvSpPr>
        <xdr:cNvPr id="170" name="n_2aveValue【橋りょう・トンネ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39895</xdr:rowOff>
    </xdr:from>
    <xdr:ext cx="405111" cy="259045"/>
    <xdr:sp macro="" textlink="">
      <xdr:nvSpPr>
        <xdr:cNvPr id="171" name="n_1mainValue【橋りょう・トンネル】&#10;有形固定資産減価償却率"/>
        <xdr:cNvSpPr txBox="1"/>
      </xdr:nvSpPr>
      <xdr:spPr>
        <a:xfrm>
          <a:off x="35820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72" name="n_2mainValue【橋りょう・トンネ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26630</xdr:rowOff>
    </xdr:from>
    <xdr:ext cx="599010" cy="259045"/>
    <xdr:sp macro="" textlink="">
      <xdr:nvSpPr>
        <xdr:cNvPr id="201" name="【橋りょう・トンネル】&#10;一人当たり有形固定資産（償却資産）額平均値テキスト"/>
        <xdr:cNvSpPr txBox="1"/>
      </xdr:nvSpPr>
      <xdr:spPr>
        <a:xfrm>
          <a:off x="10515600" y="10313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25809</xdr:rowOff>
    </xdr:from>
    <xdr:to>
      <xdr:col>46</xdr:col>
      <xdr:colOff>38100</xdr:colOff>
      <xdr:row>61</xdr:row>
      <xdr:rowOff>127409</xdr:rowOff>
    </xdr:to>
    <xdr:sp macro="" textlink="">
      <xdr:nvSpPr>
        <xdr:cNvPr id="204" name="フローチャート: 判断 203"/>
        <xdr:cNvSpPr/>
      </xdr:nvSpPr>
      <xdr:spPr>
        <a:xfrm>
          <a:off x="8699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101750</xdr:rowOff>
    </xdr:from>
    <xdr:to>
      <xdr:col>55</xdr:col>
      <xdr:colOff>50800</xdr:colOff>
      <xdr:row>62</xdr:row>
      <xdr:rowOff>31900</xdr:rowOff>
    </xdr:to>
    <xdr:sp macro="" textlink="">
      <xdr:nvSpPr>
        <xdr:cNvPr id="210" name="楕円 209"/>
        <xdr:cNvSpPr/>
      </xdr:nvSpPr>
      <xdr:spPr>
        <a:xfrm>
          <a:off x="10426700" y="10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80177</xdr:rowOff>
    </xdr:from>
    <xdr:ext cx="599010" cy="259045"/>
    <xdr:sp macro="" textlink="">
      <xdr:nvSpPr>
        <xdr:cNvPr id="211" name="【橋りょう・トンネル】&#10;一人当たり有形固定資産（償却資産）額該当値テキスト"/>
        <xdr:cNvSpPr txBox="1"/>
      </xdr:nvSpPr>
      <xdr:spPr>
        <a:xfrm>
          <a:off x="10515600" y="1053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108012</xdr:rowOff>
    </xdr:from>
    <xdr:to>
      <xdr:col>50</xdr:col>
      <xdr:colOff>165100</xdr:colOff>
      <xdr:row>62</xdr:row>
      <xdr:rowOff>38162</xdr:rowOff>
    </xdr:to>
    <xdr:sp macro="" textlink="">
      <xdr:nvSpPr>
        <xdr:cNvPr id="212" name="楕円 211"/>
        <xdr:cNvSpPr/>
      </xdr:nvSpPr>
      <xdr:spPr>
        <a:xfrm>
          <a:off x="9588500" y="105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152550</xdr:rowOff>
    </xdr:from>
    <xdr:to>
      <xdr:col>55</xdr:col>
      <xdr:colOff>0</xdr:colOff>
      <xdr:row>61</xdr:row>
      <xdr:rowOff>158812</xdr:rowOff>
    </xdr:to>
    <xdr:cxnSp macro="">
      <xdr:nvCxnSpPr>
        <xdr:cNvPr id="213" name="直線コネクタ 212"/>
        <xdr:cNvCxnSpPr/>
      </xdr:nvCxnSpPr>
      <xdr:spPr>
        <a:xfrm flipV="1">
          <a:off x="9639300" y="10611000"/>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113253</xdr:rowOff>
    </xdr:from>
    <xdr:to>
      <xdr:col>46</xdr:col>
      <xdr:colOff>38100</xdr:colOff>
      <xdr:row>62</xdr:row>
      <xdr:rowOff>43403</xdr:rowOff>
    </xdr:to>
    <xdr:sp macro="" textlink="">
      <xdr:nvSpPr>
        <xdr:cNvPr id="214" name="楕円 213"/>
        <xdr:cNvSpPr/>
      </xdr:nvSpPr>
      <xdr:spPr>
        <a:xfrm>
          <a:off x="8699500" y="105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158812</xdr:rowOff>
    </xdr:from>
    <xdr:to>
      <xdr:col>50</xdr:col>
      <xdr:colOff>114300</xdr:colOff>
      <xdr:row>61</xdr:row>
      <xdr:rowOff>164053</xdr:rowOff>
    </xdr:to>
    <xdr:cxnSp macro="">
      <xdr:nvCxnSpPr>
        <xdr:cNvPr id="215" name="直線コネクタ 214"/>
        <xdr:cNvCxnSpPr/>
      </xdr:nvCxnSpPr>
      <xdr:spPr>
        <a:xfrm flipV="1">
          <a:off x="8750300" y="10617262"/>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xdr:rowOff>
    </xdr:from>
    <xdr:ext cx="599010" cy="259045"/>
    <xdr:sp macro="" textlink="">
      <xdr:nvSpPr>
        <xdr:cNvPr id="216" name="n_1aveValue【橋りょう・トンネル】&#10;一人当たり有形固定資産（償却資産）額"/>
        <xdr:cNvSpPr txBox="1"/>
      </xdr:nvSpPr>
      <xdr:spPr>
        <a:xfrm>
          <a:off x="93270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143936</xdr:rowOff>
    </xdr:from>
    <xdr:ext cx="599010" cy="259045"/>
    <xdr:sp macro="" textlink="">
      <xdr:nvSpPr>
        <xdr:cNvPr id="217" name="n_2aveValue【橋りょう・トンネル】&#10;一人当たり有形固定資産（償却資産）額"/>
        <xdr:cNvSpPr txBox="1"/>
      </xdr:nvSpPr>
      <xdr:spPr>
        <a:xfrm>
          <a:off x="8450795"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29289</xdr:rowOff>
    </xdr:from>
    <xdr:ext cx="599010" cy="259045"/>
    <xdr:sp macro="" textlink="">
      <xdr:nvSpPr>
        <xdr:cNvPr id="218" name="n_1mainValue【橋りょう・トンネル】&#10;一人当たり有形固定資産（償却資産）額"/>
        <xdr:cNvSpPr txBox="1"/>
      </xdr:nvSpPr>
      <xdr:spPr>
        <a:xfrm>
          <a:off x="9327095" y="106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34530</xdr:rowOff>
    </xdr:from>
    <xdr:ext cx="599010" cy="259045"/>
    <xdr:sp macro="" textlink="">
      <xdr:nvSpPr>
        <xdr:cNvPr id="219" name="n_2mainValue【橋りょう・トンネル】&#10;一人当たり有形固定資産（償却資産）額"/>
        <xdr:cNvSpPr txBox="1"/>
      </xdr:nvSpPr>
      <xdr:spPr>
        <a:xfrm>
          <a:off x="8450795" y="1066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27322</xdr:rowOff>
    </xdr:from>
    <xdr:ext cx="405111" cy="259045"/>
    <xdr:sp macro="" textlink="">
      <xdr:nvSpPr>
        <xdr:cNvPr id="249" name="【公営住宅】&#10;有形固定資産減価償却率平均値テキスト"/>
        <xdr:cNvSpPr txBox="1"/>
      </xdr:nvSpPr>
      <xdr:spPr>
        <a:xfrm>
          <a:off x="467360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2" name="フローチャート: 判断 25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12064</xdr:rowOff>
    </xdr:from>
    <xdr:to>
      <xdr:col>24</xdr:col>
      <xdr:colOff>114300</xdr:colOff>
      <xdr:row>86</xdr:row>
      <xdr:rowOff>113664</xdr:rowOff>
    </xdr:to>
    <xdr:sp macro="" textlink="">
      <xdr:nvSpPr>
        <xdr:cNvPr id="258" name="楕円 257"/>
        <xdr:cNvSpPr/>
      </xdr:nvSpPr>
      <xdr:spPr>
        <a:xfrm>
          <a:off x="45847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98441</xdr:rowOff>
    </xdr:from>
    <xdr:ext cx="405111" cy="259045"/>
    <xdr:sp macro="" textlink="">
      <xdr:nvSpPr>
        <xdr:cNvPr id="259" name="【公営住宅】&#10;有形固定資産減価償却率該当値テキスト"/>
        <xdr:cNvSpPr txBox="1"/>
      </xdr:nvSpPr>
      <xdr:spPr>
        <a:xfrm>
          <a:off x="4673600" y="1467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xdr:rowOff>
    </xdr:from>
    <xdr:to>
      <xdr:col>20</xdr:col>
      <xdr:colOff>38100</xdr:colOff>
      <xdr:row>85</xdr:row>
      <xdr:rowOff>106045</xdr:rowOff>
    </xdr:to>
    <xdr:sp macro="" textlink="">
      <xdr:nvSpPr>
        <xdr:cNvPr id="260" name="楕円 259"/>
        <xdr:cNvSpPr/>
      </xdr:nvSpPr>
      <xdr:spPr>
        <a:xfrm>
          <a:off x="3746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55245</xdr:rowOff>
    </xdr:from>
    <xdr:to>
      <xdr:col>24</xdr:col>
      <xdr:colOff>63500</xdr:colOff>
      <xdr:row>86</xdr:row>
      <xdr:rowOff>62864</xdr:rowOff>
    </xdr:to>
    <xdr:cxnSp macro="">
      <xdr:nvCxnSpPr>
        <xdr:cNvPr id="261" name="直線コネクタ 260"/>
        <xdr:cNvCxnSpPr/>
      </xdr:nvCxnSpPr>
      <xdr:spPr>
        <a:xfrm>
          <a:off x="3797300" y="14628495"/>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262" name="楕円 261"/>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85</xdr:row>
      <xdr:rowOff>55245</xdr:rowOff>
    </xdr:to>
    <xdr:cxnSp macro="">
      <xdr:nvCxnSpPr>
        <xdr:cNvPr id="263" name="直線コネクタ 262"/>
        <xdr:cNvCxnSpPr/>
      </xdr:nvCxnSpPr>
      <xdr:spPr>
        <a:xfrm>
          <a:off x="2908300" y="1434655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103522</xdr:rowOff>
    </xdr:from>
    <xdr:ext cx="405111" cy="259045"/>
    <xdr:sp macro="" textlink="">
      <xdr:nvSpPr>
        <xdr:cNvPr id="264" name="n_1aveValue【公営住宅】&#10;有形固定資産減価償却率"/>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5"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97172</xdr:rowOff>
    </xdr:from>
    <xdr:ext cx="405111" cy="259045"/>
    <xdr:sp macro="" textlink="">
      <xdr:nvSpPr>
        <xdr:cNvPr id="266" name="n_1mainValue【公営住宅】&#10;有形固定資産減価償却率"/>
        <xdr:cNvSpPr txBox="1"/>
      </xdr:nvSpPr>
      <xdr:spPr>
        <a:xfrm>
          <a:off x="35820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267" name="n_2mainValue【公営住宅】&#10;有形固定資産減価償却率"/>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94"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133192</xdr:rowOff>
    </xdr:from>
    <xdr:to>
      <xdr:col>46</xdr:col>
      <xdr:colOff>38100</xdr:colOff>
      <xdr:row>86</xdr:row>
      <xdr:rowOff>63342</xdr:rowOff>
    </xdr:to>
    <xdr:sp macro="" textlink="">
      <xdr:nvSpPr>
        <xdr:cNvPr id="297" name="フローチャート: 判断 296"/>
        <xdr:cNvSpPr/>
      </xdr:nvSpPr>
      <xdr:spPr>
        <a:xfrm>
          <a:off x="8699500" y="1470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151961</xdr:rowOff>
    </xdr:from>
    <xdr:to>
      <xdr:col>55</xdr:col>
      <xdr:colOff>50800</xdr:colOff>
      <xdr:row>86</xdr:row>
      <xdr:rowOff>82111</xdr:rowOff>
    </xdr:to>
    <xdr:sp macro="" textlink="">
      <xdr:nvSpPr>
        <xdr:cNvPr id="303" name="楕円 302"/>
        <xdr:cNvSpPr/>
      </xdr:nvSpPr>
      <xdr:spPr>
        <a:xfrm>
          <a:off x="10426700" y="147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80919</xdr:rowOff>
    </xdr:from>
    <xdr:ext cx="469744" cy="259045"/>
    <xdr:sp macro="" textlink="">
      <xdr:nvSpPr>
        <xdr:cNvPr id="304" name="【公営住宅】&#10;一人当たり面積該当値テキスト"/>
        <xdr:cNvSpPr txBox="1"/>
      </xdr:nvSpPr>
      <xdr:spPr>
        <a:xfrm>
          <a:off x="10515600" y="14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153721</xdr:rowOff>
    </xdr:from>
    <xdr:to>
      <xdr:col>50</xdr:col>
      <xdr:colOff>165100</xdr:colOff>
      <xdr:row>86</xdr:row>
      <xdr:rowOff>83871</xdr:rowOff>
    </xdr:to>
    <xdr:sp macro="" textlink="">
      <xdr:nvSpPr>
        <xdr:cNvPr id="305" name="楕円 304"/>
        <xdr:cNvSpPr/>
      </xdr:nvSpPr>
      <xdr:spPr>
        <a:xfrm>
          <a:off x="9588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31311</xdr:rowOff>
    </xdr:from>
    <xdr:to>
      <xdr:col>55</xdr:col>
      <xdr:colOff>0</xdr:colOff>
      <xdr:row>86</xdr:row>
      <xdr:rowOff>33071</xdr:rowOff>
    </xdr:to>
    <xdr:cxnSp macro="">
      <xdr:nvCxnSpPr>
        <xdr:cNvPr id="306" name="直線コネクタ 305"/>
        <xdr:cNvCxnSpPr/>
      </xdr:nvCxnSpPr>
      <xdr:spPr>
        <a:xfrm flipV="1">
          <a:off x="9639300" y="14776011"/>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154246</xdr:rowOff>
    </xdr:from>
    <xdr:to>
      <xdr:col>46</xdr:col>
      <xdr:colOff>38100</xdr:colOff>
      <xdr:row>86</xdr:row>
      <xdr:rowOff>84396</xdr:rowOff>
    </xdr:to>
    <xdr:sp macro="" textlink="">
      <xdr:nvSpPr>
        <xdr:cNvPr id="307" name="楕円 306"/>
        <xdr:cNvSpPr/>
      </xdr:nvSpPr>
      <xdr:spPr>
        <a:xfrm>
          <a:off x="8699500" y="147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33071</xdr:rowOff>
    </xdr:from>
    <xdr:to>
      <xdr:col>50</xdr:col>
      <xdr:colOff>114300</xdr:colOff>
      <xdr:row>86</xdr:row>
      <xdr:rowOff>33596</xdr:rowOff>
    </xdr:to>
    <xdr:cxnSp macro="">
      <xdr:nvCxnSpPr>
        <xdr:cNvPr id="308" name="直線コネクタ 307"/>
        <xdr:cNvCxnSpPr/>
      </xdr:nvCxnSpPr>
      <xdr:spPr>
        <a:xfrm flipV="1">
          <a:off x="8750300" y="14777771"/>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309"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79869</xdr:rowOff>
    </xdr:from>
    <xdr:ext cx="469744" cy="259045"/>
    <xdr:sp macro="" textlink="">
      <xdr:nvSpPr>
        <xdr:cNvPr id="310" name="n_2aveValue【公営住宅】&#10;一人当たり面積"/>
        <xdr:cNvSpPr txBox="1"/>
      </xdr:nvSpPr>
      <xdr:spPr>
        <a:xfrm>
          <a:off x="8515427" y="1448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74998</xdr:rowOff>
    </xdr:from>
    <xdr:ext cx="469744" cy="259045"/>
    <xdr:sp macro="" textlink="">
      <xdr:nvSpPr>
        <xdr:cNvPr id="311" name="n_1mainValue【公営住宅】&#10;一人当たり面積"/>
        <xdr:cNvSpPr txBox="1"/>
      </xdr:nvSpPr>
      <xdr:spPr>
        <a:xfrm>
          <a:off x="93917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75523</xdr:rowOff>
    </xdr:from>
    <xdr:ext cx="469744" cy="259045"/>
    <xdr:sp macro="" textlink="">
      <xdr:nvSpPr>
        <xdr:cNvPr id="312" name="n_2mainValue【公営住宅】&#10;一人当たり面積"/>
        <xdr:cNvSpPr txBox="1"/>
      </xdr:nvSpPr>
      <xdr:spPr>
        <a:xfrm>
          <a:off x="8515427" y="1482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353" name="直線コネクタ 352"/>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354"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355" name="直線コネクタ 354"/>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7" name="直線コネクタ 35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34307</xdr:rowOff>
    </xdr:from>
    <xdr:ext cx="405111" cy="259045"/>
    <xdr:sp macro="" textlink="">
      <xdr:nvSpPr>
        <xdr:cNvPr id="358" name="【認定こども園・幼稚園・保育所】&#10;有形固定資産減価償却率平均値テキスト"/>
        <xdr:cNvSpPr txBox="1"/>
      </xdr:nvSpPr>
      <xdr:spPr>
        <a:xfrm>
          <a:off x="16357600" y="654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359" name="フローチャート: 判断 358"/>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60" name="フローチャート: 判断 359"/>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1" name="フローチャート: 判断 36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367" name="楕円 366"/>
        <xdr:cNvSpPr/>
      </xdr:nvSpPr>
      <xdr:spPr>
        <a:xfrm>
          <a:off x="16268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17797</xdr:rowOff>
    </xdr:from>
    <xdr:ext cx="405111" cy="259045"/>
    <xdr:sp macro="" textlink="">
      <xdr:nvSpPr>
        <xdr:cNvPr id="368" name="【認定こども園・幼稚園・保育所】&#10;有形固定資産減価償却率該当値テキスト"/>
        <xdr:cNvSpPr txBox="1"/>
      </xdr:nvSpPr>
      <xdr:spPr>
        <a:xfrm>
          <a:off x="163576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369" name="楕円 368"/>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45720</xdr:rowOff>
    </xdr:from>
    <xdr:to>
      <xdr:col>85</xdr:col>
      <xdr:colOff>127000</xdr:colOff>
      <xdr:row>35</xdr:row>
      <xdr:rowOff>87630</xdr:rowOff>
    </xdr:to>
    <xdr:cxnSp macro="">
      <xdr:nvCxnSpPr>
        <xdr:cNvPr id="370" name="直線コネクタ 369"/>
        <xdr:cNvCxnSpPr/>
      </xdr:nvCxnSpPr>
      <xdr:spPr>
        <a:xfrm flipV="1">
          <a:off x="15481300" y="6046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74930</xdr:rowOff>
    </xdr:from>
    <xdr:to>
      <xdr:col>76</xdr:col>
      <xdr:colOff>165100</xdr:colOff>
      <xdr:row>36</xdr:row>
      <xdr:rowOff>5080</xdr:rowOff>
    </xdr:to>
    <xdr:sp macro="" textlink="">
      <xdr:nvSpPr>
        <xdr:cNvPr id="371" name="楕円 370"/>
        <xdr:cNvSpPr/>
      </xdr:nvSpPr>
      <xdr:spPr>
        <a:xfrm>
          <a:off x="14541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87630</xdr:rowOff>
    </xdr:from>
    <xdr:to>
      <xdr:col>81</xdr:col>
      <xdr:colOff>50800</xdr:colOff>
      <xdr:row>35</xdr:row>
      <xdr:rowOff>125730</xdr:rowOff>
    </xdr:to>
    <xdr:cxnSp macro="">
      <xdr:nvCxnSpPr>
        <xdr:cNvPr id="372" name="直線コネクタ 371"/>
        <xdr:cNvCxnSpPr/>
      </xdr:nvCxnSpPr>
      <xdr:spPr>
        <a:xfrm flipV="1">
          <a:off x="14592300" y="6088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373"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74"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375" name="n_1mainValue【認定こども園・幼稚園・保育所】&#10;有形固定資産減価償却率"/>
        <xdr:cNvSpPr txBox="1"/>
      </xdr:nvSpPr>
      <xdr:spPr>
        <a:xfrm>
          <a:off x="15266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21607</xdr:rowOff>
    </xdr:from>
    <xdr:ext cx="405111" cy="259045"/>
    <xdr:sp macro="" textlink="">
      <xdr:nvSpPr>
        <xdr:cNvPr id="376" name="n_2mainValue【認定こども園・幼稚園・保育所】&#10;有形固定資産減価償却率"/>
        <xdr:cNvSpPr txBox="1"/>
      </xdr:nvSpPr>
      <xdr:spPr>
        <a:xfrm>
          <a:off x="14389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02" name="直線コネクタ 401"/>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03"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04" name="直線コネクタ 403"/>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05"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06" name="直線コネクタ 405"/>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23784</xdr:rowOff>
    </xdr:from>
    <xdr:ext cx="469744" cy="259045"/>
    <xdr:sp macro="" textlink="">
      <xdr:nvSpPr>
        <xdr:cNvPr id="407" name="【認定こども園・幼稚園・保育所】&#10;一人当たり面積平均値テキスト"/>
        <xdr:cNvSpPr txBox="1"/>
      </xdr:nvSpPr>
      <xdr:spPr>
        <a:xfrm>
          <a:off x="22199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08" name="フローチャート: 判断 407"/>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09" name="フローチャート: 判断 408"/>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10" name="フローチャート: 判断 409"/>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76019</xdr:rowOff>
    </xdr:from>
    <xdr:to>
      <xdr:col>116</xdr:col>
      <xdr:colOff>114300</xdr:colOff>
      <xdr:row>40</xdr:row>
      <xdr:rowOff>6169</xdr:rowOff>
    </xdr:to>
    <xdr:sp macro="" textlink="">
      <xdr:nvSpPr>
        <xdr:cNvPr id="416" name="楕円 415"/>
        <xdr:cNvSpPr/>
      </xdr:nvSpPr>
      <xdr:spPr>
        <a:xfrm>
          <a:off x="22110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54446</xdr:rowOff>
    </xdr:from>
    <xdr:ext cx="469744" cy="259045"/>
    <xdr:sp macro="" textlink="">
      <xdr:nvSpPr>
        <xdr:cNvPr id="417" name="【認定こども園・幼稚園・保育所】&#10;一人当たり面積該当値テキスト"/>
        <xdr:cNvSpPr txBox="1"/>
      </xdr:nvSpPr>
      <xdr:spPr>
        <a:xfrm>
          <a:off x="22199600"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76019</xdr:rowOff>
    </xdr:from>
    <xdr:to>
      <xdr:col>112</xdr:col>
      <xdr:colOff>38100</xdr:colOff>
      <xdr:row>40</xdr:row>
      <xdr:rowOff>6169</xdr:rowOff>
    </xdr:to>
    <xdr:sp macro="" textlink="">
      <xdr:nvSpPr>
        <xdr:cNvPr id="418" name="楕円 417"/>
        <xdr:cNvSpPr/>
      </xdr:nvSpPr>
      <xdr:spPr>
        <a:xfrm>
          <a:off x="2127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126819</xdr:rowOff>
    </xdr:from>
    <xdr:to>
      <xdr:col>116</xdr:col>
      <xdr:colOff>63500</xdr:colOff>
      <xdr:row>39</xdr:row>
      <xdr:rowOff>126819</xdr:rowOff>
    </xdr:to>
    <xdr:cxnSp macro="">
      <xdr:nvCxnSpPr>
        <xdr:cNvPr id="419" name="直線コネクタ 418"/>
        <xdr:cNvCxnSpPr/>
      </xdr:nvCxnSpPr>
      <xdr:spPr>
        <a:xfrm>
          <a:off x="21323300" y="68133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79284</xdr:rowOff>
    </xdr:from>
    <xdr:to>
      <xdr:col>107</xdr:col>
      <xdr:colOff>101600</xdr:colOff>
      <xdr:row>40</xdr:row>
      <xdr:rowOff>9434</xdr:rowOff>
    </xdr:to>
    <xdr:sp macro="" textlink="">
      <xdr:nvSpPr>
        <xdr:cNvPr id="420" name="楕円 419"/>
        <xdr:cNvSpPr/>
      </xdr:nvSpPr>
      <xdr:spPr>
        <a:xfrm>
          <a:off x="20383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126819</xdr:rowOff>
    </xdr:from>
    <xdr:to>
      <xdr:col>111</xdr:col>
      <xdr:colOff>177800</xdr:colOff>
      <xdr:row>39</xdr:row>
      <xdr:rowOff>130084</xdr:rowOff>
    </xdr:to>
    <xdr:cxnSp macro="">
      <xdr:nvCxnSpPr>
        <xdr:cNvPr id="421" name="直線コネクタ 420"/>
        <xdr:cNvCxnSpPr/>
      </xdr:nvCxnSpPr>
      <xdr:spPr>
        <a:xfrm flipV="1">
          <a:off x="20434300" y="68133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16164</xdr:rowOff>
    </xdr:from>
    <xdr:ext cx="469744" cy="259045"/>
    <xdr:sp macro="" textlink="">
      <xdr:nvSpPr>
        <xdr:cNvPr id="422" name="n_1aveValue【認定こども園・幼稚園・保育所】&#10;一人当たり面積"/>
        <xdr:cNvSpPr txBox="1"/>
      </xdr:nvSpPr>
      <xdr:spPr>
        <a:xfrm>
          <a:off x="210757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23" name="n_2aveValue【認定こども園・幼稚園・保育所】&#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168746</xdr:rowOff>
    </xdr:from>
    <xdr:ext cx="469744" cy="259045"/>
    <xdr:sp macro="" textlink="">
      <xdr:nvSpPr>
        <xdr:cNvPr id="424" name="n_1main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425" name="n_2mainValue【認定こども園・幼稚園・保育所】&#10;一人当たり面積"/>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7" name="直線コネクタ 4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8" name="テキスト ボックス 4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9" name="直線コネクタ 4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0" name="テキスト ボックス 4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1" name="直線コネクタ 4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2" name="テキスト ボックス 4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3" name="直線コネクタ 4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4" name="テキスト ボックス 4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5" name="直線コネクタ 4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6" name="テキスト ボックス 4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7" name="直線コネクタ 4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8" name="テキスト ボックス 4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452" name="直線コネクタ 451"/>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453"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454" name="直線コネクタ 453"/>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55"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56" name="直線コネクタ 455"/>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457" name="【学校施設】&#10;有形固定資産減価償却率平均値テキスト"/>
        <xdr:cNvSpPr txBox="1"/>
      </xdr:nvSpPr>
      <xdr:spPr>
        <a:xfrm>
          <a:off x="16357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58" name="フローチャート: 判断 457"/>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459" name="フローチャート: 判断 458"/>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60" name="フローチャート: 判断 459"/>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71665</xdr:rowOff>
    </xdr:from>
    <xdr:to>
      <xdr:col>85</xdr:col>
      <xdr:colOff>177800</xdr:colOff>
      <xdr:row>64</xdr:row>
      <xdr:rowOff>1815</xdr:rowOff>
    </xdr:to>
    <xdr:sp macro="" textlink="">
      <xdr:nvSpPr>
        <xdr:cNvPr id="466" name="楕円 465"/>
        <xdr:cNvSpPr/>
      </xdr:nvSpPr>
      <xdr:spPr>
        <a:xfrm>
          <a:off x="16268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50092</xdr:rowOff>
    </xdr:from>
    <xdr:ext cx="405111" cy="259045"/>
    <xdr:sp macro="" textlink="">
      <xdr:nvSpPr>
        <xdr:cNvPr id="467" name="【学校施設】&#10;有形固定資産減価償却率該当値テキスト"/>
        <xdr:cNvSpPr txBox="1"/>
      </xdr:nvSpPr>
      <xdr:spPr>
        <a:xfrm>
          <a:off x="16357600"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110853</xdr:rowOff>
    </xdr:from>
    <xdr:to>
      <xdr:col>81</xdr:col>
      <xdr:colOff>101600</xdr:colOff>
      <xdr:row>64</xdr:row>
      <xdr:rowOff>41003</xdr:rowOff>
    </xdr:to>
    <xdr:sp macro="" textlink="">
      <xdr:nvSpPr>
        <xdr:cNvPr id="468" name="楕円 467"/>
        <xdr:cNvSpPr/>
      </xdr:nvSpPr>
      <xdr:spPr>
        <a:xfrm>
          <a:off x="15430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122465</xdr:rowOff>
    </xdr:from>
    <xdr:to>
      <xdr:col>85</xdr:col>
      <xdr:colOff>127000</xdr:colOff>
      <xdr:row>63</xdr:row>
      <xdr:rowOff>161653</xdr:rowOff>
    </xdr:to>
    <xdr:cxnSp macro="">
      <xdr:nvCxnSpPr>
        <xdr:cNvPr id="469" name="直線コネクタ 468"/>
        <xdr:cNvCxnSpPr/>
      </xdr:nvCxnSpPr>
      <xdr:spPr>
        <a:xfrm flipV="1">
          <a:off x="15481300" y="1092381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11249</xdr:rowOff>
    </xdr:from>
    <xdr:to>
      <xdr:col>76</xdr:col>
      <xdr:colOff>165100</xdr:colOff>
      <xdr:row>64</xdr:row>
      <xdr:rowOff>112849</xdr:rowOff>
    </xdr:to>
    <xdr:sp macro="" textlink="">
      <xdr:nvSpPr>
        <xdr:cNvPr id="470" name="楕円 469"/>
        <xdr:cNvSpPr/>
      </xdr:nvSpPr>
      <xdr:spPr>
        <a:xfrm>
          <a:off x="14541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161653</xdr:rowOff>
    </xdr:from>
    <xdr:to>
      <xdr:col>81</xdr:col>
      <xdr:colOff>50800</xdr:colOff>
      <xdr:row>64</xdr:row>
      <xdr:rowOff>62049</xdr:rowOff>
    </xdr:to>
    <xdr:cxnSp macro="">
      <xdr:nvCxnSpPr>
        <xdr:cNvPr id="471" name="直線コネクタ 470"/>
        <xdr:cNvCxnSpPr/>
      </xdr:nvCxnSpPr>
      <xdr:spPr>
        <a:xfrm flipV="1">
          <a:off x="14592300" y="109630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62428</xdr:rowOff>
    </xdr:from>
    <xdr:ext cx="405111" cy="259045"/>
    <xdr:sp macro="" textlink="">
      <xdr:nvSpPr>
        <xdr:cNvPr id="472" name="n_1aveValue【学校施設】&#10;有形固定資産減価償却率"/>
        <xdr:cNvSpPr txBox="1"/>
      </xdr:nvSpPr>
      <xdr:spPr>
        <a:xfrm>
          <a:off x="15266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114680</xdr:rowOff>
    </xdr:from>
    <xdr:ext cx="405111" cy="259045"/>
    <xdr:sp macro="" textlink="">
      <xdr:nvSpPr>
        <xdr:cNvPr id="473" name="n_2aveValue【学校施設】&#10;有形固定資産減価償却率"/>
        <xdr:cNvSpPr txBox="1"/>
      </xdr:nvSpPr>
      <xdr:spPr>
        <a:xfrm>
          <a:off x="14389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32130</xdr:rowOff>
    </xdr:from>
    <xdr:ext cx="405111" cy="259045"/>
    <xdr:sp macro="" textlink="">
      <xdr:nvSpPr>
        <xdr:cNvPr id="474" name="n_1mainValue【学校施設】&#10;有形固定資産減価償却率"/>
        <xdr:cNvSpPr txBox="1"/>
      </xdr:nvSpPr>
      <xdr:spPr>
        <a:xfrm>
          <a:off x="15266044" y="1100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103976</xdr:rowOff>
    </xdr:from>
    <xdr:ext cx="405111" cy="259045"/>
    <xdr:sp macro="" textlink="">
      <xdr:nvSpPr>
        <xdr:cNvPr id="475" name="n_2mainValue【学校施設】&#10;有形固定資産減価償却率"/>
        <xdr:cNvSpPr txBox="1"/>
      </xdr:nvSpPr>
      <xdr:spPr>
        <a:xfrm>
          <a:off x="143897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498" name="直線コネクタ 497"/>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499"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00" name="直線コネクタ 499"/>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01"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02" name="直線コネクタ 501"/>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37355</xdr:rowOff>
    </xdr:from>
    <xdr:ext cx="469744" cy="259045"/>
    <xdr:sp macro="" textlink="">
      <xdr:nvSpPr>
        <xdr:cNvPr id="503" name="【学校施設】&#10;一人当たり面積平均値テキスト"/>
        <xdr:cNvSpPr txBox="1"/>
      </xdr:nvSpPr>
      <xdr:spPr>
        <a:xfrm>
          <a:off x="22199600" y="1049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04" name="フローチャート: 判断 503"/>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05" name="フローチャート: 判断 504"/>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26924</xdr:rowOff>
    </xdr:from>
    <xdr:to>
      <xdr:col>107</xdr:col>
      <xdr:colOff>101600</xdr:colOff>
      <xdr:row>60</xdr:row>
      <xdr:rowOff>128524</xdr:rowOff>
    </xdr:to>
    <xdr:sp macro="" textlink="">
      <xdr:nvSpPr>
        <xdr:cNvPr id="506" name="フローチャート: 判断 505"/>
        <xdr:cNvSpPr/>
      </xdr:nvSpPr>
      <xdr:spPr>
        <a:xfrm>
          <a:off x="20383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49784</xdr:rowOff>
    </xdr:from>
    <xdr:to>
      <xdr:col>116</xdr:col>
      <xdr:colOff>114300</xdr:colOff>
      <xdr:row>61</xdr:row>
      <xdr:rowOff>151384</xdr:rowOff>
    </xdr:to>
    <xdr:sp macro="" textlink="">
      <xdr:nvSpPr>
        <xdr:cNvPr id="512" name="楕円 511"/>
        <xdr:cNvSpPr/>
      </xdr:nvSpPr>
      <xdr:spPr>
        <a:xfrm>
          <a:off x="22110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72661</xdr:rowOff>
    </xdr:from>
    <xdr:ext cx="469744" cy="259045"/>
    <xdr:sp macro="" textlink="">
      <xdr:nvSpPr>
        <xdr:cNvPr id="513" name="【学校施設】&#10;一人当たり面積該当値テキスト"/>
        <xdr:cNvSpPr txBox="1"/>
      </xdr:nvSpPr>
      <xdr:spPr>
        <a:xfrm>
          <a:off x="22199600"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53899</xdr:rowOff>
    </xdr:from>
    <xdr:to>
      <xdr:col>112</xdr:col>
      <xdr:colOff>38100</xdr:colOff>
      <xdr:row>61</xdr:row>
      <xdr:rowOff>155499</xdr:rowOff>
    </xdr:to>
    <xdr:sp macro="" textlink="">
      <xdr:nvSpPr>
        <xdr:cNvPr id="514" name="楕円 513"/>
        <xdr:cNvSpPr/>
      </xdr:nvSpPr>
      <xdr:spPr>
        <a:xfrm>
          <a:off x="21272500" y="105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100584</xdr:rowOff>
    </xdr:from>
    <xdr:to>
      <xdr:col>116</xdr:col>
      <xdr:colOff>63500</xdr:colOff>
      <xdr:row>61</xdr:row>
      <xdr:rowOff>104699</xdr:rowOff>
    </xdr:to>
    <xdr:cxnSp macro="">
      <xdr:nvCxnSpPr>
        <xdr:cNvPr id="515" name="直線コネクタ 514"/>
        <xdr:cNvCxnSpPr/>
      </xdr:nvCxnSpPr>
      <xdr:spPr>
        <a:xfrm flipV="1">
          <a:off x="21323300" y="1055903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64415</xdr:rowOff>
    </xdr:from>
    <xdr:to>
      <xdr:col>107</xdr:col>
      <xdr:colOff>101600</xdr:colOff>
      <xdr:row>61</xdr:row>
      <xdr:rowOff>166015</xdr:rowOff>
    </xdr:to>
    <xdr:sp macro="" textlink="">
      <xdr:nvSpPr>
        <xdr:cNvPr id="516" name="楕円 515"/>
        <xdr:cNvSpPr/>
      </xdr:nvSpPr>
      <xdr:spPr>
        <a:xfrm>
          <a:off x="203835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104699</xdr:rowOff>
    </xdr:from>
    <xdr:to>
      <xdr:col>111</xdr:col>
      <xdr:colOff>177800</xdr:colOff>
      <xdr:row>61</xdr:row>
      <xdr:rowOff>115215</xdr:rowOff>
    </xdr:to>
    <xdr:cxnSp macro="">
      <xdr:nvCxnSpPr>
        <xdr:cNvPr id="517" name="直線コネクタ 516"/>
        <xdr:cNvCxnSpPr/>
      </xdr:nvCxnSpPr>
      <xdr:spPr>
        <a:xfrm flipV="1">
          <a:off x="20434300" y="1056314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18"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145051</xdr:rowOff>
    </xdr:from>
    <xdr:ext cx="469744" cy="259045"/>
    <xdr:sp macro="" textlink="">
      <xdr:nvSpPr>
        <xdr:cNvPr id="519" name="n_2aveValue【学校施設】&#10;一人当たり面積"/>
        <xdr:cNvSpPr txBox="1"/>
      </xdr:nvSpPr>
      <xdr:spPr>
        <a:xfrm>
          <a:off x="20199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146626</xdr:rowOff>
    </xdr:from>
    <xdr:ext cx="469744" cy="259045"/>
    <xdr:sp macro="" textlink="">
      <xdr:nvSpPr>
        <xdr:cNvPr id="520" name="n_1mainValue【学校施設】&#10;一人当たり面積"/>
        <xdr:cNvSpPr txBox="1"/>
      </xdr:nvSpPr>
      <xdr:spPr>
        <a:xfrm>
          <a:off x="21075727" y="1060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157142</xdr:rowOff>
    </xdr:from>
    <xdr:ext cx="469744" cy="259045"/>
    <xdr:sp macro="" textlink="">
      <xdr:nvSpPr>
        <xdr:cNvPr id="521" name="n_2mainValue【学校施設】&#10;一人当たり面積"/>
        <xdr:cNvSpPr txBox="1"/>
      </xdr:nvSpPr>
      <xdr:spPr>
        <a:xfrm>
          <a:off x="20199427" y="106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2" name="テキスト ボックス 53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3" name="直線コネクタ 5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4" name="テキスト ボックス 5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5" name="直線コネクタ 5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6" name="テキスト ボックス 5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7" name="直線コネクタ 5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8" name="テキスト ボックス 5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9" name="直線コネクタ 5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40" name="テキスト ボックス 53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163830</xdr:rowOff>
    </xdr:to>
    <xdr:cxnSp macro="">
      <xdr:nvCxnSpPr>
        <xdr:cNvPr id="544" name="直線コネクタ 543"/>
        <xdr:cNvCxnSpPr/>
      </xdr:nvCxnSpPr>
      <xdr:spPr>
        <a:xfrm flipV="1">
          <a:off x="16318864" y="1341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45"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46" name="直線コネクタ 545"/>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47"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8" name="直線コネクタ 54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35323</xdr:rowOff>
    </xdr:from>
    <xdr:ext cx="405111" cy="259045"/>
    <xdr:sp macro="" textlink="">
      <xdr:nvSpPr>
        <xdr:cNvPr id="549" name="【児童館】&#10;有形固定資産減価償却率平均値テキスト"/>
        <xdr:cNvSpPr txBox="1"/>
      </xdr:nvSpPr>
      <xdr:spPr>
        <a:xfrm>
          <a:off x="16357600" y="1392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550" name="フローチャート: 判断 549"/>
        <xdr:cNvSpPr/>
      </xdr:nvSpPr>
      <xdr:spPr>
        <a:xfrm>
          <a:off x="16268700" y="140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19304</xdr:rowOff>
    </xdr:from>
    <xdr:to>
      <xdr:col>81</xdr:col>
      <xdr:colOff>101600</xdr:colOff>
      <xdr:row>82</xdr:row>
      <xdr:rowOff>120904</xdr:rowOff>
    </xdr:to>
    <xdr:sp macro="" textlink="">
      <xdr:nvSpPr>
        <xdr:cNvPr id="551" name="フローチャート: 判断 550"/>
        <xdr:cNvSpPr/>
      </xdr:nvSpPr>
      <xdr:spPr>
        <a:xfrm>
          <a:off x="15430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156463</xdr:rowOff>
    </xdr:from>
    <xdr:to>
      <xdr:col>76</xdr:col>
      <xdr:colOff>165100</xdr:colOff>
      <xdr:row>85</xdr:row>
      <xdr:rowOff>86613</xdr:rowOff>
    </xdr:to>
    <xdr:sp macro="" textlink="">
      <xdr:nvSpPr>
        <xdr:cNvPr id="552" name="フローチャート: 判断 551"/>
        <xdr:cNvSpPr/>
      </xdr:nvSpPr>
      <xdr:spPr>
        <a:xfrm>
          <a:off x="14541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558" name="楕円 557"/>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27957</xdr:rowOff>
    </xdr:from>
    <xdr:ext cx="405111" cy="259045"/>
    <xdr:sp macro="" textlink="">
      <xdr:nvSpPr>
        <xdr:cNvPr id="559" name="【児童館】&#10;有形固定資産減価償却率該当値テキスト"/>
        <xdr:cNvSpPr txBox="1"/>
      </xdr:nvSpPr>
      <xdr:spPr>
        <a:xfrm>
          <a:off x="16357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10161</xdr:rowOff>
    </xdr:from>
    <xdr:to>
      <xdr:col>81</xdr:col>
      <xdr:colOff>101600</xdr:colOff>
      <xdr:row>86</xdr:row>
      <xdr:rowOff>111761</xdr:rowOff>
    </xdr:to>
    <xdr:sp macro="" textlink="">
      <xdr:nvSpPr>
        <xdr:cNvPr id="560" name="楕円 559"/>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163830</xdr:rowOff>
    </xdr:from>
    <xdr:to>
      <xdr:col>85</xdr:col>
      <xdr:colOff>127000</xdr:colOff>
      <xdr:row>86</xdr:row>
      <xdr:rowOff>60961</xdr:rowOff>
    </xdr:to>
    <xdr:cxnSp macro="">
      <xdr:nvCxnSpPr>
        <xdr:cNvPr id="561" name="直線コネクタ 560"/>
        <xdr:cNvCxnSpPr/>
      </xdr:nvCxnSpPr>
      <xdr:spPr>
        <a:xfrm flipV="1">
          <a:off x="15481300" y="147370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78739</xdr:rowOff>
    </xdr:from>
    <xdr:to>
      <xdr:col>76</xdr:col>
      <xdr:colOff>165100</xdr:colOff>
      <xdr:row>87</xdr:row>
      <xdr:rowOff>8889</xdr:rowOff>
    </xdr:to>
    <xdr:sp macro="" textlink="">
      <xdr:nvSpPr>
        <xdr:cNvPr id="562" name="楕円 561"/>
        <xdr:cNvSpPr/>
      </xdr:nvSpPr>
      <xdr:spPr>
        <a:xfrm>
          <a:off x="1454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60961</xdr:rowOff>
    </xdr:from>
    <xdr:to>
      <xdr:col>81</xdr:col>
      <xdr:colOff>50800</xdr:colOff>
      <xdr:row>86</xdr:row>
      <xdr:rowOff>129539</xdr:rowOff>
    </xdr:to>
    <xdr:cxnSp macro="">
      <xdr:nvCxnSpPr>
        <xdr:cNvPr id="563" name="直線コネクタ 562"/>
        <xdr:cNvCxnSpPr/>
      </xdr:nvCxnSpPr>
      <xdr:spPr>
        <a:xfrm flipV="1">
          <a:off x="14592300" y="14805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137431</xdr:rowOff>
    </xdr:from>
    <xdr:ext cx="405111" cy="259045"/>
    <xdr:sp macro="" textlink="">
      <xdr:nvSpPr>
        <xdr:cNvPr id="564" name="n_1aveValue【児童館】&#10;有形固定資産減価償却率"/>
        <xdr:cNvSpPr txBox="1"/>
      </xdr:nvSpPr>
      <xdr:spPr>
        <a:xfrm>
          <a:off x="15266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103140</xdr:rowOff>
    </xdr:from>
    <xdr:ext cx="405111" cy="259045"/>
    <xdr:sp macro="" textlink="">
      <xdr:nvSpPr>
        <xdr:cNvPr id="565" name="n_2aveValue【児童館】&#10;有形固定資産減価償却率"/>
        <xdr:cNvSpPr txBox="1"/>
      </xdr:nvSpPr>
      <xdr:spPr>
        <a:xfrm>
          <a:off x="14389744" y="143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102888</xdr:rowOff>
    </xdr:from>
    <xdr:ext cx="405111" cy="259045"/>
    <xdr:sp macro="" textlink="">
      <xdr:nvSpPr>
        <xdr:cNvPr id="566" name="n_1mainValue【児童館】&#10;有形固定資産減価償却率"/>
        <xdr:cNvSpPr txBox="1"/>
      </xdr:nvSpPr>
      <xdr:spPr>
        <a:xfrm>
          <a:off x="152660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16</xdr:rowOff>
    </xdr:from>
    <xdr:ext cx="405111" cy="259045"/>
    <xdr:sp macro="" textlink="">
      <xdr:nvSpPr>
        <xdr:cNvPr id="567" name="n_2mainValue【児童館】&#10;有形固定資産減価償却率"/>
        <xdr:cNvSpPr txBox="1"/>
      </xdr:nvSpPr>
      <xdr:spPr>
        <a:xfrm>
          <a:off x="143897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11430</xdr:rowOff>
    </xdr:from>
    <xdr:to>
      <xdr:col>116</xdr:col>
      <xdr:colOff>62864</xdr:colOff>
      <xdr:row>86</xdr:row>
      <xdr:rowOff>60961</xdr:rowOff>
    </xdr:to>
    <xdr:cxnSp macro="">
      <xdr:nvCxnSpPr>
        <xdr:cNvPr id="591" name="直線コネクタ 590"/>
        <xdr:cNvCxnSpPr/>
      </xdr:nvCxnSpPr>
      <xdr:spPr>
        <a:xfrm flipV="1">
          <a:off x="22160864" y="135559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592"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593" name="直線コネクタ 592"/>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129557</xdr:rowOff>
    </xdr:from>
    <xdr:ext cx="469744" cy="259045"/>
    <xdr:sp macro="" textlink="">
      <xdr:nvSpPr>
        <xdr:cNvPr id="594" name="【児童館】&#10;一人当たり面積最大値テキスト"/>
        <xdr:cNvSpPr txBox="1"/>
      </xdr:nvSpPr>
      <xdr:spPr>
        <a:xfrm>
          <a:off x="221996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595" name="直線コネクタ 594"/>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596"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97" name="フローチャート: 判断 596"/>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598" name="フローチャート: 判断 597"/>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99" name="フローチャート: 判断 598"/>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05" name="楕円 604"/>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606"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07" name="楕円 606"/>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608" name="直線コネクタ 607"/>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609" name="楕円 608"/>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610" name="直線コネクタ 609"/>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611" name="n_1aveValue【児童館】&#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12" name="n_2aveValue【児童館】&#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13"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614"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5" name="テキスト ボックス 6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6" name="直線コネクタ 6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7" name="テキスト ボックス 6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8" name="直線コネクタ 6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9" name="テキスト ボックス 6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0" name="直線コネクタ 6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1" name="テキスト ボックス 6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2" name="直線コネクタ 6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3" name="テキスト ボックス 63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37" name="直線コネクタ 636"/>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38"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39" name="直線コネクタ 638"/>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40"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41" name="直線コネクタ 640"/>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97553</xdr:rowOff>
    </xdr:from>
    <xdr:ext cx="405111" cy="259045"/>
    <xdr:sp macro="" textlink="">
      <xdr:nvSpPr>
        <xdr:cNvPr id="642" name="【公民館】&#10;有形固定資産減価償却率平均値テキスト"/>
        <xdr:cNvSpPr txBox="1"/>
      </xdr:nvSpPr>
      <xdr:spPr>
        <a:xfrm>
          <a:off x="16357600" y="1792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43" name="フローチャート: 判断 642"/>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44" name="フローチャート: 判断 643"/>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45" name="フローチャート: 判断 644"/>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114554</xdr:rowOff>
    </xdr:from>
    <xdr:to>
      <xdr:col>85</xdr:col>
      <xdr:colOff>177800</xdr:colOff>
      <xdr:row>105</xdr:row>
      <xdr:rowOff>44704</xdr:rowOff>
    </xdr:to>
    <xdr:sp macro="" textlink="">
      <xdr:nvSpPr>
        <xdr:cNvPr id="651" name="楕円 650"/>
        <xdr:cNvSpPr/>
      </xdr:nvSpPr>
      <xdr:spPr>
        <a:xfrm>
          <a:off x="16268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137431</xdr:rowOff>
    </xdr:from>
    <xdr:ext cx="405111" cy="259045"/>
    <xdr:sp macro="" textlink="">
      <xdr:nvSpPr>
        <xdr:cNvPr id="652" name="【公民館】&#10;有形固定資産減価償却率該当値テキスト"/>
        <xdr:cNvSpPr txBox="1"/>
      </xdr:nvSpPr>
      <xdr:spPr>
        <a:xfrm>
          <a:off x="16357600" y="1779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157987</xdr:rowOff>
    </xdr:from>
    <xdr:to>
      <xdr:col>81</xdr:col>
      <xdr:colOff>101600</xdr:colOff>
      <xdr:row>105</xdr:row>
      <xdr:rowOff>88137</xdr:rowOff>
    </xdr:to>
    <xdr:sp macro="" textlink="">
      <xdr:nvSpPr>
        <xdr:cNvPr id="653" name="楕円 652"/>
        <xdr:cNvSpPr/>
      </xdr:nvSpPr>
      <xdr:spPr>
        <a:xfrm>
          <a:off x="15430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165354</xdr:rowOff>
    </xdr:from>
    <xdr:to>
      <xdr:col>85</xdr:col>
      <xdr:colOff>127000</xdr:colOff>
      <xdr:row>105</xdr:row>
      <xdr:rowOff>37337</xdr:rowOff>
    </xdr:to>
    <xdr:cxnSp macro="">
      <xdr:nvCxnSpPr>
        <xdr:cNvPr id="654" name="直線コネクタ 653"/>
        <xdr:cNvCxnSpPr/>
      </xdr:nvCxnSpPr>
      <xdr:spPr>
        <a:xfrm flipV="1">
          <a:off x="15481300" y="17996154"/>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655" name="楕円 654"/>
        <xdr:cNvSpPr/>
      </xdr:nvSpPr>
      <xdr:spPr>
        <a:xfrm>
          <a:off x="14541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25908</xdr:rowOff>
    </xdr:from>
    <xdr:to>
      <xdr:col>81</xdr:col>
      <xdr:colOff>50800</xdr:colOff>
      <xdr:row>105</xdr:row>
      <xdr:rowOff>37337</xdr:rowOff>
    </xdr:to>
    <xdr:cxnSp macro="">
      <xdr:nvCxnSpPr>
        <xdr:cNvPr id="656" name="直線コネクタ 655"/>
        <xdr:cNvCxnSpPr/>
      </xdr:nvCxnSpPr>
      <xdr:spPr>
        <a:xfrm>
          <a:off x="14592300" y="180281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93235</xdr:rowOff>
    </xdr:from>
    <xdr:ext cx="405111" cy="259045"/>
    <xdr:sp macro="" textlink="">
      <xdr:nvSpPr>
        <xdr:cNvPr id="657" name="n_1aveValue【公民館】&#10;有形固定資産減価償却率"/>
        <xdr:cNvSpPr txBox="1"/>
      </xdr:nvSpPr>
      <xdr:spPr>
        <a:xfrm>
          <a:off x="15266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58"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79264</xdr:rowOff>
    </xdr:from>
    <xdr:ext cx="405111" cy="259045"/>
    <xdr:sp macro="" textlink="">
      <xdr:nvSpPr>
        <xdr:cNvPr id="659" name="n_1mainValue【公民館】&#10;有形固定資産減価償却率"/>
        <xdr:cNvSpPr txBox="1"/>
      </xdr:nvSpPr>
      <xdr:spPr>
        <a:xfrm>
          <a:off x="15266044"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660" name="n_2mainValue【公民館】&#10;有形固定資産減価償却率"/>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84" name="直線コネクタ 683"/>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85"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86" name="直線コネクタ 685"/>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87"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88" name="直線コネクタ 687"/>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689" name="【公民館】&#10;一人当たり面積平均値テキスト"/>
        <xdr:cNvSpPr txBox="1"/>
      </xdr:nvSpPr>
      <xdr:spPr>
        <a:xfrm>
          <a:off x="221996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90" name="フローチャート: 判断 689"/>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91" name="フローチャート: 判断 690"/>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2" name="フローチャート: 判断 691"/>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61595</xdr:rowOff>
    </xdr:from>
    <xdr:to>
      <xdr:col>116</xdr:col>
      <xdr:colOff>114300</xdr:colOff>
      <xdr:row>106</xdr:row>
      <xdr:rowOff>163195</xdr:rowOff>
    </xdr:to>
    <xdr:sp macro="" textlink="">
      <xdr:nvSpPr>
        <xdr:cNvPr id="698" name="楕円 697"/>
        <xdr:cNvSpPr/>
      </xdr:nvSpPr>
      <xdr:spPr>
        <a:xfrm>
          <a:off x="22110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40022</xdr:rowOff>
    </xdr:from>
    <xdr:ext cx="469744" cy="259045"/>
    <xdr:sp macro="" textlink="">
      <xdr:nvSpPr>
        <xdr:cNvPr id="699" name="【公民館】&#10;一人当たり面積該当値テキスト"/>
        <xdr:cNvSpPr txBox="1"/>
      </xdr:nvSpPr>
      <xdr:spPr>
        <a:xfrm>
          <a:off x="22199600" y="182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700" name="楕円 699"/>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112395</xdr:rowOff>
    </xdr:from>
    <xdr:to>
      <xdr:col>116</xdr:col>
      <xdr:colOff>63500</xdr:colOff>
      <xdr:row>106</xdr:row>
      <xdr:rowOff>114300</xdr:rowOff>
    </xdr:to>
    <xdr:cxnSp macro="">
      <xdr:nvCxnSpPr>
        <xdr:cNvPr id="701" name="直線コネクタ 700"/>
        <xdr:cNvCxnSpPr/>
      </xdr:nvCxnSpPr>
      <xdr:spPr>
        <a:xfrm flipV="1">
          <a:off x="21323300" y="18286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38736</xdr:rowOff>
    </xdr:from>
    <xdr:to>
      <xdr:col>107</xdr:col>
      <xdr:colOff>101600</xdr:colOff>
      <xdr:row>106</xdr:row>
      <xdr:rowOff>140336</xdr:rowOff>
    </xdr:to>
    <xdr:sp macro="" textlink="">
      <xdr:nvSpPr>
        <xdr:cNvPr id="702" name="楕円 701"/>
        <xdr:cNvSpPr/>
      </xdr:nvSpPr>
      <xdr:spPr>
        <a:xfrm>
          <a:off x="20383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89536</xdr:rowOff>
    </xdr:from>
    <xdr:to>
      <xdr:col>111</xdr:col>
      <xdr:colOff>177800</xdr:colOff>
      <xdr:row>106</xdr:row>
      <xdr:rowOff>114300</xdr:rowOff>
    </xdr:to>
    <xdr:cxnSp macro="">
      <xdr:nvCxnSpPr>
        <xdr:cNvPr id="703" name="直線コネクタ 702"/>
        <xdr:cNvCxnSpPr/>
      </xdr:nvCxnSpPr>
      <xdr:spPr>
        <a:xfrm>
          <a:off x="20434300" y="182632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147338</xdr:rowOff>
    </xdr:from>
    <xdr:ext cx="469744" cy="259045"/>
    <xdr:sp macro="" textlink="">
      <xdr:nvSpPr>
        <xdr:cNvPr id="704" name="n_1aveValue【公民館】&#10;一人当たり面積"/>
        <xdr:cNvSpPr txBox="1"/>
      </xdr:nvSpPr>
      <xdr:spPr>
        <a:xfrm>
          <a:off x="21075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05"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706" name="n_1mainValue【公民館】&#10;一人当たり面積"/>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156863</xdr:rowOff>
    </xdr:from>
    <xdr:ext cx="469744" cy="259045"/>
    <xdr:sp macro="" textlink="">
      <xdr:nvSpPr>
        <xdr:cNvPr id="707" name="n_2mainValue【公民館】&#10;一人当たり面積"/>
        <xdr:cNvSpPr txBox="1"/>
      </xdr:nvSpPr>
      <xdr:spPr>
        <a:xfrm>
          <a:off x="20199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類似団体、全国平均と比較して特に有形固定資産減価償却率が高くなっている施設は、認定こども園・幼稚園・保育所であり、特に低くなっている施設は、道路、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公営住宅、児童館</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を超えており、施設の老朽化が進んでいる。今後、施設の統廃合や民営化等の検討を行い、老朽化対策、全体保有量の調整が必要である。道路の有形固定資産減価償却率は、</a:t>
          </a:r>
          <a:r>
            <a:rPr kumimoji="1" lang="ja-JP" altLang="en-US" sz="1100">
              <a:solidFill>
                <a:schemeClr val="dk1"/>
              </a:solidFill>
              <a:effectLst/>
              <a:latin typeface="+mn-lt"/>
              <a:ea typeface="+mn-ea"/>
              <a:cs typeface="+mn-cs"/>
            </a:rPr>
            <a:t>市道を中心に新設改良を行っており</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学校施設については、老朽化した学校から随時大規模改修を行っており、類似団体平均と比較して有形固定資産減価償却率を低く抑えている。公営住宅については、平成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年度にかけて市営住宅の建替えを行っており、有形固定資産減価償却率が低くなっている。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児童館については、市内に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施設あり平成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年度にできたもので、比較的新しい施設である。</a:t>
          </a:r>
          <a:endParaRPr kumimoji="1" lang="en-US" altLang="ja-JP" sz="1100">
            <a:solidFill>
              <a:schemeClr val="dk1"/>
            </a:solidFill>
            <a:effectLst/>
            <a:latin typeface="+mn-lt"/>
            <a:ea typeface="+mn-ea"/>
            <a:cs typeface="+mn-cs"/>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今後は、公共施設等総合管理計画に基づき、施設の集約化・複合化の検討、長寿命化計画の策定及びこれに基づく予防管理をすることで、全体保有量の削減、更新等費用の縮減に努めていきたい。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45,439
45,264
95.81
23,013,153
22,564,849
325,686
12,043,772
19,591,497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113591</xdr:rowOff>
    </xdr:from>
    <xdr:ext cx="405111" cy="259045"/>
    <xdr:sp macro="" textlink="">
      <xdr:nvSpPr>
        <xdr:cNvPr id="62" name="【図書館】&#10;有形固定資産減価償却率平均値テキスト"/>
        <xdr:cNvSpPr txBox="1"/>
      </xdr:nvSpPr>
      <xdr:spPr>
        <a:xfrm>
          <a:off x="46736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120106</xdr:rowOff>
    </xdr:from>
    <xdr:to>
      <xdr:col>24</xdr:col>
      <xdr:colOff>114300</xdr:colOff>
      <xdr:row>38</xdr:row>
      <xdr:rowOff>50256</xdr:rowOff>
    </xdr:to>
    <xdr:sp macro="" textlink="">
      <xdr:nvSpPr>
        <xdr:cNvPr id="71" name="楕円 70"/>
        <xdr:cNvSpPr/>
      </xdr:nvSpPr>
      <xdr:spPr>
        <a:xfrm>
          <a:off x="4584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98533</xdr:rowOff>
    </xdr:from>
    <xdr:ext cx="405111" cy="259045"/>
    <xdr:sp macro="" textlink="">
      <xdr:nvSpPr>
        <xdr:cNvPr id="72" name="【図書館】&#10;有形固定資産減価償却率該当値テキスト"/>
        <xdr:cNvSpPr txBox="1"/>
      </xdr:nvSpPr>
      <xdr:spPr>
        <a:xfrm>
          <a:off x="4673600"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3" name="楕円 72"/>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28847</xdr:rowOff>
    </xdr:to>
    <xdr:cxnSp macro="">
      <xdr:nvCxnSpPr>
        <xdr:cNvPr id="74" name="直線コネクタ 73"/>
        <xdr:cNvCxnSpPr/>
      </xdr:nvCxnSpPr>
      <xdr:spPr>
        <a:xfrm flipV="1">
          <a:off x="3797300" y="651455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xdr:rowOff>
    </xdr:from>
    <xdr:to>
      <xdr:col>15</xdr:col>
      <xdr:colOff>101600</xdr:colOff>
      <xdr:row>38</xdr:row>
      <xdr:rowOff>109038</xdr:rowOff>
    </xdr:to>
    <xdr:sp macro="" textlink="">
      <xdr:nvSpPr>
        <xdr:cNvPr id="75" name="楕円 74"/>
        <xdr:cNvSpPr/>
      </xdr:nvSpPr>
      <xdr:spPr>
        <a:xfrm>
          <a:off x="2857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58238</xdr:rowOff>
    </xdr:to>
    <xdr:cxnSp macro="">
      <xdr:nvCxnSpPr>
        <xdr:cNvPr id="76" name="直線コネクタ 75"/>
        <xdr:cNvCxnSpPr/>
      </xdr:nvCxnSpPr>
      <xdr:spPr>
        <a:xfrm flipV="1">
          <a:off x="2908300" y="654394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77" name="n_1aveValue【図書館】&#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8"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70774</xdr:rowOff>
    </xdr:from>
    <xdr:ext cx="405111" cy="259045"/>
    <xdr:sp macro="" textlink="">
      <xdr:nvSpPr>
        <xdr:cNvPr id="79" name="n_1mainValue【図書館】&#10;有形固定資産減価償却率"/>
        <xdr:cNvSpPr txBox="1"/>
      </xdr:nvSpPr>
      <xdr:spPr>
        <a:xfrm>
          <a:off x="3582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125566</xdr:rowOff>
    </xdr:from>
    <xdr:ext cx="405111" cy="259045"/>
    <xdr:sp macro="" textlink="">
      <xdr:nvSpPr>
        <xdr:cNvPr id="80" name="n_2mainValue【図書館】&#10;有形固定資産減価償却率"/>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7" name="直線コネクタ 106"/>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8"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9" name="直線コネクタ 108"/>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0"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1" name="直線コネクタ 110"/>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2"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4" name="フローチャート: 判断 113"/>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15" name="フローチャート: 判断 114"/>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21" name="楕円 120"/>
        <xdr:cNvSpPr/>
      </xdr:nvSpPr>
      <xdr:spPr>
        <a:xfrm>
          <a:off x="10426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126292</xdr:rowOff>
    </xdr:from>
    <xdr:ext cx="469744" cy="259045"/>
    <xdr:sp macro="" textlink="">
      <xdr:nvSpPr>
        <xdr:cNvPr id="122" name="【図書館】&#10;一人当たり面積該当値テキスト"/>
        <xdr:cNvSpPr txBox="1"/>
      </xdr:nvSpPr>
      <xdr:spPr>
        <a:xfrm>
          <a:off x="10515600"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23" name="楕円 122"/>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27215</xdr:rowOff>
    </xdr:from>
    <xdr:to>
      <xdr:col>55</xdr:col>
      <xdr:colOff>0</xdr:colOff>
      <xdr:row>40</xdr:row>
      <xdr:rowOff>43543</xdr:rowOff>
    </xdr:to>
    <xdr:cxnSp macro="">
      <xdr:nvCxnSpPr>
        <xdr:cNvPr id="124" name="直線コネクタ 123"/>
        <xdr:cNvCxnSpPr/>
      </xdr:nvCxnSpPr>
      <xdr:spPr>
        <a:xfrm flipV="1">
          <a:off x="9639300" y="6885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楕円 124"/>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43543</xdr:rowOff>
    </xdr:to>
    <xdr:cxnSp macro="">
      <xdr:nvCxnSpPr>
        <xdr:cNvPr id="126" name="直線コネクタ 125"/>
        <xdr:cNvCxnSpPr/>
      </xdr:nvCxnSpPr>
      <xdr:spPr>
        <a:xfrm>
          <a:off x="8750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101799</xdr:rowOff>
    </xdr:from>
    <xdr:ext cx="469744" cy="259045"/>
    <xdr:sp macro="" textlink="">
      <xdr:nvSpPr>
        <xdr:cNvPr id="127" name="n_1aveValue【図書館】&#10;一人当たり面積"/>
        <xdr:cNvSpPr txBox="1"/>
      </xdr:nvSpPr>
      <xdr:spPr>
        <a:xfrm>
          <a:off x="9391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28" name="n_2aveValue【図書館】&#10;一人当たり面積"/>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29" name="n_1main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30" name="n_2main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4"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6"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8" name="【体育館・プール】&#10;有形固定資産減価償却率平均値テキスト"/>
        <xdr:cNvSpPr txBox="1"/>
      </xdr:nvSpPr>
      <xdr:spPr>
        <a:xfrm>
          <a:off x="46736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9" name="フローチャート: 判断 158"/>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93218</xdr:rowOff>
    </xdr:from>
    <xdr:to>
      <xdr:col>15</xdr:col>
      <xdr:colOff>101600</xdr:colOff>
      <xdr:row>62</xdr:row>
      <xdr:rowOff>23368</xdr:rowOff>
    </xdr:to>
    <xdr:sp macro="" textlink="">
      <xdr:nvSpPr>
        <xdr:cNvPr id="161" name="フローチャート: 判断 160"/>
        <xdr:cNvSpPr/>
      </xdr:nvSpPr>
      <xdr:spPr>
        <a:xfrm>
          <a:off x="2857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61214</xdr:rowOff>
    </xdr:from>
    <xdr:to>
      <xdr:col>24</xdr:col>
      <xdr:colOff>114300</xdr:colOff>
      <xdr:row>60</xdr:row>
      <xdr:rowOff>162814</xdr:rowOff>
    </xdr:to>
    <xdr:sp macro="" textlink="">
      <xdr:nvSpPr>
        <xdr:cNvPr id="167" name="楕円 166"/>
        <xdr:cNvSpPr/>
      </xdr:nvSpPr>
      <xdr:spPr>
        <a:xfrm>
          <a:off x="45847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84091</xdr:rowOff>
    </xdr:from>
    <xdr:ext cx="405111" cy="259045"/>
    <xdr:sp macro="" textlink="">
      <xdr:nvSpPr>
        <xdr:cNvPr id="168" name="【体育館・プール】&#10;有形固定資産減価償却率該当値テキスト"/>
        <xdr:cNvSpPr txBox="1"/>
      </xdr:nvSpPr>
      <xdr:spPr>
        <a:xfrm>
          <a:off x="4673600" y="1019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100076</xdr:rowOff>
    </xdr:from>
    <xdr:to>
      <xdr:col>20</xdr:col>
      <xdr:colOff>38100</xdr:colOff>
      <xdr:row>61</xdr:row>
      <xdr:rowOff>30226</xdr:rowOff>
    </xdr:to>
    <xdr:sp macro="" textlink="">
      <xdr:nvSpPr>
        <xdr:cNvPr id="169" name="楕円 168"/>
        <xdr:cNvSpPr/>
      </xdr:nvSpPr>
      <xdr:spPr>
        <a:xfrm>
          <a:off x="3746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112014</xdr:rowOff>
    </xdr:from>
    <xdr:to>
      <xdr:col>24</xdr:col>
      <xdr:colOff>63500</xdr:colOff>
      <xdr:row>60</xdr:row>
      <xdr:rowOff>150876</xdr:rowOff>
    </xdr:to>
    <xdr:cxnSp macro="">
      <xdr:nvCxnSpPr>
        <xdr:cNvPr id="170" name="直線コネクタ 169"/>
        <xdr:cNvCxnSpPr/>
      </xdr:nvCxnSpPr>
      <xdr:spPr>
        <a:xfrm flipV="1">
          <a:off x="3797300" y="1039901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xdr:rowOff>
    </xdr:from>
    <xdr:to>
      <xdr:col>15</xdr:col>
      <xdr:colOff>101600</xdr:colOff>
      <xdr:row>60</xdr:row>
      <xdr:rowOff>105664</xdr:rowOff>
    </xdr:to>
    <xdr:sp macro="" textlink="">
      <xdr:nvSpPr>
        <xdr:cNvPr id="171" name="楕円 170"/>
        <xdr:cNvSpPr/>
      </xdr:nvSpPr>
      <xdr:spPr>
        <a:xfrm>
          <a:off x="2857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54864</xdr:rowOff>
    </xdr:from>
    <xdr:to>
      <xdr:col>19</xdr:col>
      <xdr:colOff>177800</xdr:colOff>
      <xdr:row>60</xdr:row>
      <xdr:rowOff>150876</xdr:rowOff>
    </xdr:to>
    <xdr:cxnSp macro="">
      <xdr:nvCxnSpPr>
        <xdr:cNvPr id="172" name="直線コネクタ 171"/>
        <xdr:cNvCxnSpPr/>
      </xdr:nvCxnSpPr>
      <xdr:spPr>
        <a:xfrm>
          <a:off x="2908300" y="103418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3"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14495</xdr:rowOff>
    </xdr:from>
    <xdr:ext cx="405111" cy="259045"/>
    <xdr:sp macro="" textlink="">
      <xdr:nvSpPr>
        <xdr:cNvPr id="174" name="n_2aveValue【体育館・プール】&#10;有形固定資産減価償却率"/>
        <xdr:cNvSpPr txBox="1"/>
      </xdr:nvSpPr>
      <xdr:spPr>
        <a:xfrm>
          <a:off x="2705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46753</xdr:rowOff>
    </xdr:from>
    <xdr:ext cx="405111" cy="259045"/>
    <xdr:sp macro="" textlink="">
      <xdr:nvSpPr>
        <xdr:cNvPr id="175" name="n_1mainValue【体育館・プール】&#10;有形固定資産減価償却率"/>
        <xdr:cNvSpPr txBox="1"/>
      </xdr:nvSpPr>
      <xdr:spPr>
        <a:xfrm>
          <a:off x="3582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122191</xdr:rowOff>
    </xdr:from>
    <xdr:ext cx="405111" cy="259045"/>
    <xdr:sp macro="" textlink="">
      <xdr:nvSpPr>
        <xdr:cNvPr id="176" name="n_2mainValue【体育館・プール】&#10;有形固定資産減価償却率"/>
        <xdr:cNvSpPr txBox="1"/>
      </xdr:nvSpPr>
      <xdr:spPr>
        <a:xfrm>
          <a:off x="27057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201"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203"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32402</xdr:rowOff>
    </xdr:from>
    <xdr:ext cx="469744" cy="259045"/>
    <xdr:sp macro="" textlink="">
      <xdr:nvSpPr>
        <xdr:cNvPr id="205" name="【体育館・プール】&#10;一人当たり面積平均値テキスト"/>
        <xdr:cNvSpPr txBox="1"/>
      </xdr:nvSpPr>
      <xdr:spPr>
        <a:xfrm>
          <a:off x="10515600" y="10490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08" name="フローチャート: 判断 207"/>
        <xdr:cNvSpPr/>
      </xdr:nvSpPr>
      <xdr:spPr>
        <a:xfrm>
          <a:off x="8699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14" name="楕円 213"/>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29227</xdr:rowOff>
    </xdr:from>
    <xdr:ext cx="469744" cy="259045"/>
    <xdr:sp macro="" textlink="">
      <xdr:nvSpPr>
        <xdr:cNvPr id="215" name="【体育館・プール】&#10;一人当たり面積該当値テキスト"/>
        <xdr:cNvSpPr txBox="1"/>
      </xdr:nvSpPr>
      <xdr:spPr>
        <a:xfrm>
          <a:off x="10515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xdr:rowOff>
    </xdr:from>
    <xdr:to>
      <xdr:col>50</xdr:col>
      <xdr:colOff>165100</xdr:colOff>
      <xdr:row>61</xdr:row>
      <xdr:rowOff>109855</xdr:rowOff>
    </xdr:to>
    <xdr:sp macro="" textlink="">
      <xdr:nvSpPr>
        <xdr:cNvPr id="216" name="楕円 215"/>
        <xdr:cNvSpPr/>
      </xdr:nvSpPr>
      <xdr:spPr>
        <a:xfrm>
          <a:off x="958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59055</xdr:rowOff>
    </xdr:to>
    <xdr:cxnSp macro="">
      <xdr:nvCxnSpPr>
        <xdr:cNvPr id="217" name="直線コネクタ 216"/>
        <xdr:cNvCxnSpPr/>
      </xdr:nvCxnSpPr>
      <xdr:spPr>
        <a:xfrm flipV="1">
          <a:off x="9639300" y="105156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xdr:rowOff>
    </xdr:from>
    <xdr:to>
      <xdr:col>46</xdr:col>
      <xdr:colOff>38100</xdr:colOff>
      <xdr:row>61</xdr:row>
      <xdr:rowOff>113665</xdr:rowOff>
    </xdr:to>
    <xdr:sp macro="" textlink="">
      <xdr:nvSpPr>
        <xdr:cNvPr id="218" name="楕円 217"/>
        <xdr:cNvSpPr/>
      </xdr:nvSpPr>
      <xdr:spPr>
        <a:xfrm>
          <a:off x="8699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59055</xdr:rowOff>
    </xdr:from>
    <xdr:to>
      <xdr:col>50</xdr:col>
      <xdr:colOff>114300</xdr:colOff>
      <xdr:row>61</xdr:row>
      <xdr:rowOff>62865</xdr:rowOff>
    </xdr:to>
    <xdr:cxnSp macro="">
      <xdr:nvCxnSpPr>
        <xdr:cNvPr id="219" name="直線コネクタ 218"/>
        <xdr:cNvCxnSpPr/>
      </xdr:nvCxnSpPr>
      <xdr:spPr>
        <a:xfrm flipV="1">
          <a:off x="8750300" y="105175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99712</xdr:rowOff>
    </xdr:from>
    <xdr:ext cx="469744" cy="259045"/>
    <xdr:sp macro="" textlink="">
      <xdr:nvSpPr>
        <xdr:cNvPr id="220" name="n_1aveValue【体育館・プール】&#10;一人当たり面積"/>
        <xdr:cNvSpPr txBox="1"/>
      </xdr:nvSpPr>
      <xdr:spPr>
        <a:xfrm>
          <a:off x="93917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133367</xdr:rowOff>
    </xdr:from>
    <xdr:ext cx="469744" cy="259045"/>
    <xdr:sp macro="" textlink="">
      <xdr:nvSpPr>
        <xdr:cNvPr id="221" name="n_2aveValue【体育館・プール】&#10;一人当たり面積"/>
        <xdr:cNvSpPr txBox="1"/>
      </xdr:nvSpPr>
      <xdr:spPr>
        <a:xfrm>
          <a:off x="8515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100982</xdr:rowOff>
    </xdr:from>
    <xdr:ext cx="469744" cy="259045"/>
    <xdr:sp macro="" textlink="">
      <xdr:nvSpPr>
        <xdr:cNvPr id="222" name="n_1mainValue【体育館・プール】&#10;一人当たり面積"/>
        <xdr:cNvSpPr txBox="1"/>
      </xdr:nvSpPr>
      <xdr:spPr>
        <a:xfrm>
          <a:off x="9391727" y="105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130192</xdr:rowOff>
    </xdr:from>
    <xdr:ext cx="469744" cy="259045"/>
    <xdr:sp macro="" textlink="">
      <xdr:nvSpPr>
        <xdr:cNvPr id="223" name="n_2mainValue【体育館・プール】&#10;一人当たり面積"/>
        <xdr:cNvSpPr txBox="1"/>
      </xdr:nvSpPr>
      <xdr:spPr>
        <a:xfrm>
          <a:off x="8515427"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9" name="正方形/長方形 23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0" name="直線コネクタ 24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1" name="テキスト ボックス 25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2" name="直線コネクタ 25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3" name="テキスト ボックス 25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4" name="直線コネクタ 25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5" name="テキスト ボックス 25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6" name="直線コネクタ 25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7" name="テキスト ボックス 25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8" name="直線コネクタ 25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9" name="テキスト ボックス 25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0" name="直線コネクタ 25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1" name="テキスト ボックス 26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2" name="直線コネクタ 26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3" name="テキスト ボックス 26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265" name="直線コネクタ 264"/>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266"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267" name="直線コネクタ 266"/>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68"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69" name="直線コネクタ 268"/>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20519</xdr:rowOff>
    </xdr:from>
    <xdr:ext cx="405111" cy="259045"/>
    <xdr:sp macro="" textlink="">
      <xdr:nvSpPr>
        <xdr:cNvPr id="270" name="【市民会館】&#10;有形固定資産減価償却率平均値テキスト"/>
        <xdr:cNvSpPr txBox="1"/>
      </xdr:nvSpPr>
      <xdr:spPr>
        <a:xfrm>
          <a:off x="4673600" y="1767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271" name="フローチャート: 判断 270"/>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272" name="フローチャート: 判断 271"/>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273" name="フローチャート: 判断 272"/>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4" name="テキスト ボックス 2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164193</xdr:rowOff>
    </xdr:from>
    <xdr:to>
      <xdr:col>24</xdr:col>
      <xdr:colOff>114300</xdr:colOff>
      <xdr:row>108</xdr:row>
      <xdr:rowOff>94343</xdr:rowOff>
    </xdr:to>
    <xdr:sp macro="" textlink="">
      <xdr:nvSpPr>
        <xdr:cNvPr id="279" name="楕円 278"/>
        <xdr:cNvSpPr/>
      </xdr:nvSpPr>
      <xdr:spPr>
        <a:xfrm>
          <a:off x="4584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79120</xdr:rowOff>
    </xdr:from>
    <xdr:ext cx="405111" cy="259045"/>
    <xdr:sp macro="" textlink="">
      <xdr:nvSpPr>
        <xdr:cNvPr id="280" name="【市民会館】&#10;有形固定資産減価償却率該当値テキスト"/>
        <xdr:cNvSpPr txBox="1"/>
      </xdr:nvSpPr>
      <xdr:spPr>
        <a:xfrm>
          <a:off x="4673600" y="1842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51526</xdr:rowOff>
    </xdr:from>
    <xdr:to>
      <xdr:col>20</xdr:col>
      <xdr:colOff>38100</xdr:colOff>
      <xdr:row>108</xdr:row>
      <xdr:rowOff>153126</xdr:rowOff>
    </xdr:to>
    <xdr:sp macro="" textlink="">
      <xdr:nvSpPr>
        <xdr:cNvPr id="281" name="楕円 280"/>
        <xdr:cNvSpPr/>
      </xdr:nvSpPr>
      <xdr:spPr>
        <a:xfrm>
          <a:off x="3746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43543</xdr:rowOff>
    </xdr:from>
    <xdr:to>
      <xdr:col>24</xdr:col>
      <xdr:colOff>63500</xdr:colOff>
      <xdr:row>108</xdr:row>
      <xdr:rowOff>102326</xdr:rowOff>
    </xdr:to>
    <xdr:cxnSp macro="">
      <xdr:nvCxnSpPr>
        <xdr:cNvPr id="282" name="直線コネクタ 281"/>
        <xdr:cNvCxnSpPr/>
      </xdr:nvCxnSpPr>
      <xdr:spPr>
        <a:xfrm flipV="1">
          <a:off x="3797300" y="185601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108676</xdr:rowOff>
    </xdr:from>
    <xdr:to>
      <xdr:col>15</xdr:col>
      <xdr:colOff>101600</xdr:colOff>
      <xdr:row>109</xdr:row>
      <xdr:rowOff>38826</xdr:rowOff>
    </xdr:to>
    <xdr:sp macro="" textlink="">
      <xdr:nvSpPr>
        <xdr:cNvPr id="283" name="楕円 282"/>
        <xdr:cNvSpPr/>
      </xdr:nvSpPr>
      <xdr:spPr>
        <a:xfrm>
          <a:off x="2857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102326</xdr:rowOff>
    </xdr:from>
    <xdr:to>
      <xdr:col>19</xdr:col>
      <xdr:colOff>177800</xdr:colOff>
      <xdr:row>108</xdr:row>
      <xdr:rowOff>159476</xdr:rowOff>
    </xdr:to>
    <xdr:cxnSp macro="">
      <xdr:nvCxnSpPr>
        <xdr:cNvPr id="284" name="直線コネクタ 283"/>
        <xdr:cNvCxnSpPr/>
      </xdr:nvCxnSpPr>
      <xdr:spPr>
        <a:xfrm flipV="1">
          <a:off x="2908300" y="186189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285"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159856</xdr:rowOff>
    </xdr:from>
    <xdr:ext cx="405111" cy="259045"/>
    <xdr:sp macro="" textlink="">
      <xdr:nvSpPr>
        <xdr:cNvPr id="286" name="n_2aveValue【市民会館】&#10;有形固定資産減価償却率"/>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144253</xdr:rowOff>
    </xdr:from>
    <xdr:ext cx="340478" cy="259045"/>
    <xdr:sp macro="" textlink="">
      <xdr:nvSpPr>
        <xdr:cNvPr id="287" name="n_1mainValue【市民会館】&#10;有形固定資産減価償却率"/>
        <xdr:cNvSpPr txBox="1"/>
      </xdr:nvSpPr>
      <xdr:spPr>
        <a:xfrm>
          <a:off x="3614361" y="18660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29953</xdr:rowOff>
    </xdr:from>
    <xdr:ext cx="340478" cy="259045"/>
    <xdr:sp macro="" textlink="">
      <xdr:nvSpPr>
        <xdr:cNvPr id="288" name="n_2mainValue【市民会館】&#10;有形固定資産減価償却率"/>
        <xdr:cNvSpPr txBox="1"/>
      </xdr:nvSpPr>
      <xdr:spPr>
        <a:xfrm>
          <a:off x="2738061" y="18718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7" name="テキスト ボックス 29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8" name="直線コネクタ 29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9" name="直線コネクタ 29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00" name="テキスト ボックス 29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1" name="直線コネクタ 30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2" name="テキスト ボックス 30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3" name="直線コネクタ 30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4" name="テキスト ボックス 30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5" name="直線コネクタ 30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6" name="テキスト ボックス 30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7" name="直線コネクタ 30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8" name="テキスト ボックス 30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9" name="直線コネクタ 30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10" name="テキスト ボックス 30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1" name="直線コネクタ 3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2" name="テキスト ボックス 31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14" name="直線コネクタ 313"/>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15"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16" name="直線コネクタ 315"/>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17"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18" name="直線コネクタ 317"/>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67871</xdr:rowOff>
    </xdr:from>
    <xdr:ext cx="469744" cy="259045"/>
    <xdr:sp macro="" textlink="">
      <xdr:nvSpPr>
        <xdr:cNvPr id="319" name="【市民会館】&#10;一人当たり面積平均値テキスト"/>
        <xdr:cNvSpPr txBox="1"/>
      </xdr:nvSpPr>
      <xdr:spPr>
        <a:xfrm>
          <a:off x="10515600" y="1824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320" name="フローチャート: 判断 319"/>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321" name="フローチャート: 判断 320"/>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22" name="フローチャート: 判断 321"/>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123371</xdr:rowOff>
    </xdr:from>
    <xdr:to>
      <xdr:col>55</xdr:col>
      <xdr:colOff>50800</xdr:colOff>
      <xdr:row>108</xdr:row>
      <xdr:rowOff>53521</xdr:rowOff>
    </xdr:to>
    <xdr:sp macro="" textlink="">
      <xdr:nvSpPr>
        <xdr:cNvPr id="328" name="楕円 327"/>
        <xdr:cNvSpPr/>
      </xdr:nvSpPr>
      <xdr:spPr>
        <a:xfrm>
          <a:off x="104267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38298</xdr:rowOff>
    </xdr:from>
    <xdr:ext cx="469744" cy="259045"/>
    <xdr:sp macro="" textlink="">
      <xdr:nvSpPr>
        <xdr:cNvPr id="329" name="【市民会館】&#10;一人当たり面積該当値テキスト"/>
        <xdr:cNvSpPr txBox="1"/>
      </xdr:nvSpPr>
      <xdr:spPr>
        <a:xfrm>
          <a:off x="10515600" y="183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123371</xdr:rowOff>
    </xdr:from>
    <xdr:to>
      <xdr:col>50</xdr:col>
      <xdr:colOff>165100</xdr:colOff>
      <xdr:row>108</xdr:row>
      <xdr:rowOff>53521</xdr:rowOff>
    </xdr:to>
    <xdr:sp macro="" textlink="">
      <xdr:nvSpPr>
        <xdr:cNvPr id="330" name="楕円 329"/>
        <xdr:cNvSpPr/>
      </xdr:nvSpPr>
      <xdr:spPr>
        <a:xfrm>
          <a:off x="9588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2721</xdr:rowOff>
    </xdr:from>
    <xdr:to>
      <xdr:col>55</xdr:col>
      <xdr:colOff>0</xdr:colOff>
      <xdr:row>108</xdr:row>
      <xdr:rowOff>2721</xdr:rowOff>
    </xdr:to>
    <xdr:cxnSp macro="">
      <xdr:nvCxnSpPr>
        <xdr:cNvPr id="331" name="直線コネクタ 330"/>
        <xdr:cNvCxnSpPr/>
      </xdr:nvCxnSpPr>
      <xdr:spPr>
        <a:xfrm>
          <a:off x="9639300" y="185193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125005</xdr:rowOff>
    </xdr:from>
    <xdr:to>
      <xdr:col>46</xdr:col>
      <xdr:colOff>38100</xdr:colOff>
      <xdr:row>108</xdr:row>
      <xdr:rowOff>55155</xdr:rowOff>
    </xdr:to>
    <xdr:sp macro="" textlink="">
      <xdr:nvSpPr>
        <xdr:cNvPr id="332" name="楕円 331"/>
        <xdr:cNvSpPr/>
      </xdr:nvSpPr>
      <xdr:spPr>
        <a:xfrm>
          <a:off x="8699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2721</xdr:rowOff>
    </xdr:from>
    <xdr:to>
      <xdr:col>50</xdr:col>
      <xdr:colOff>114300</xdr:colOff>
      <xdr:row>108</xdr:row>
      <xdr:rowOff>4355</xdr:rowOff>
    </xdr:to>
    <xdr:cxnSp macro="">
      <xdr:nvCxnSpPr>
        <xdr:cNvPr id="333" name="直線コネクタ 332"/>
        <xdr:cNvCxnSpPr/>
      </xdr:nvCxnSpPr>
      <xdr:spPr>
        <a:xfrm flipV="1">
          <a:off x="8750300" y="1851932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143527</xdr:rowOff>
    </xdr:from>
    <xdr:ext cx="469744" cy="259045"/>
    <xdr:sp macro="" textlink="">
      <xdr:nvSpPr>
        <xdr:cNvPr id="334" name="n_1aveValue【市民会館】&#10;一人当たり面積"/>
        <xdr:cNvSpPr txBox="1"/>
      </xdr:nvSpPr>
      <xdr:spPr>
        <a:xfrm>
          <a:off x="93917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35"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44648</xdr:rowOff>
    </xdr:from>
    <xdr:ext cx="469744" cy="259045"/>
    <xdr:sp macro="" textlink="">
      <xdr:nvSpPr>
        <xdr:cNvPr id="336" name="n_1mainValue【市民会館】&#10;一人当たり面積"/>
        <xdr:cNvSpPr txBox="1"/>
      </xdr:nvSpPr>
      <xdr:spPr>
        <a:xfrm>
          <a:off x="93917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46282</xdr:rowOff>
    </xdr:from>
    <xdr:ext cx="469744" cy="259045"/>
    <xdr:sp macro="" textlink="">
      <xdr:nvSpPr>
        <xdr:cNvPr id="337" name="n_2mainValue【市民会館】&#10;一人当たり面積"/>
        <xdr:cNvSpPr txBox="1"/>
      </xdr:nvSpPr>
      <xdr:spPr>
        <a:xfrm>
          <a:off x="8515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362" name="直線コネクタ 361"/>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363"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364" name="直線コネクタ 363"/>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365"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366" name="直線コネクタ 365"/>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67"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68" name="フローチャート: 判断 367"/>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369" name="フローチャート: 判断 368"/>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370" name="フローチャート: 判断 369"/>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76" name="楕円 375"/>
        <xdr:cNvSpPr/>
      </xdr:nvSpPr>
      <xdr:spPr>
        <a:xfrm>
          <a:off x="16268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135272</xdr:rowOff>
    </xdr:from>
    <xdr:ext cx="405111" cy="259045"/>
    <xdr:sp macro="" textlink="">
      <xdr:nvSpPr>
        <xdr:cNvPr id="377" name="【一般廃棄物処理施設】&#10;有形固定資産減価償却率該当値テキスト"/>
        <xdr:cNvSpPr txBox="1"/>
      </xdr:nvSpPr>
      <xdr:spPr>
        <a:xfrm>
          <a:off x="16357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378" name="楕円 377"/>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36195</xdr:rowOff>
    </xdr:from>
    <xdr:to>
      <xdr:col>85</xdr:col>
      <xdr:colOff>127000</xdr:colOff>
      <xdr:row>38</xdr:row>
      <xdr:rowOff>87630</xdr:rowOff>
    </xdr:to>
    <xdr:cxnSp macro="">
      <xdr:nvCxnSpPr>
        <xdr:cNvPr id="379" name="直線コネクタ 378"/>
        <xdr:cNvCxnSpPr/>
      </xdr:nvCxnSpPr>
      <xdr:spPr>
        <a:xfrm flipV="1">
          <a:off x="15481300" y="65512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88265</xdr:rowOff>
    </xdr:from>
    <xdr:to>
      <xdr:col>76</xdr:col>
      <xdr:colOff>165100</xdr:colOff>
      <xdr:row>39</xdr:row>
      <xdr:rowOff>18415</xdr:rowOff>
    </xdr:to>
    <xdr:sp macro="" textlink="">
      <xdr:nvSpPr>
        <xdr:cNvPr id="380" name="楕円 379"/>
        <xdr:cNvSpPr/>
      </xdr:nvSpPr>
      <xdr:spPr>
        <a:xfrm>
          <a:off x="1454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139065</xdr:rowOff>
    </xdr:to>
    <xdr:cxnSp macro="">
      <xdr:nvCxnSpPr>
        <xdr:cNvPr id="381" name="直線コネクタ 380"/>
        <xdr:cNvCxnSpPr/>
      </xdr:nvCxnSpPr>
      <xdr:spPr>
        <a:xfrm flipV="1">
          <a:off x="14592300" y="66027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120667</xdr:rowOff>
    </xdr:from>
    <xdr:ext cx="405111" cy="259045"/>
    <xdr:sp macro="" textlink="">
      <xdr:nvSpPr>
        <xdr:cNvPr id="382" name="n_1aveValue【一般廃棄物処理施設】&#10;有形固定資産減価償却率"/>
        <xdr:cNvSpPr txBox="1"/>
      </xdr:nvSpPr>
      <xdr:spPr>
        <a:xfrm>
          <a:off x="15266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383" name="n_2aveValue【一般廃棄物処理施設】&#10;有形固定資産減価償却率"/>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384" name="n_1mainValue【一般廃棄物処理施設】&#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9542</xdr:rowOff>
    </xdr:from>
    <xdr:ext cx="405111" cy="259045"/>
    <xdr:sp macro="" textlink="">
      <xdr:nvSpPr>
        <xdr:cNvPr id="385" name="n_2mainValue【一般廃棄物処理施設】&#10;有形固定資産減価償却率"/>
        <xdr:cNvSpPr txBox="1"/>
      </xdr:nvSpPr>
      <xdr:spPr>
        <a:xfrm>
          <a:off x="14389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6" name="直線コネクタ 39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7" name="テキスト ボックス 39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8" name="直線コネクタ 39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9" name="テキスト ボックス 39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0" name="直線コネクタ 39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1" name="テキスト ボックス 40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2" name="直線コネクタ 40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3" name="テキスト ボックス 40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07" name="直線コネクタ 406"/>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08"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09" name="直線コネクタ 408"/>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10"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11" name="直線コネクタ 410"/>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376</xdr:rowOff>
    </xdr:from>
    <xdr:ext cx="534377" cy="259045"/>
    <xdr:sp macro="" textlink="">
      <xdr:nvSpPr>
        <xdr:cNvPr id="412" name="【一般廃棄物処理施設】&#10;一人当たり有形固定資産（償却資産）額平均値テキスト"/>
        <xdr:cNvSpPr txBox="1"/>
      </xdr:nvSpPr>
      <xdr:spPr>
        <a:xfrm>
          <a:off x="22199600" y="651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13" name="フローチャート: 判断 412"/>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14" name="フローチャート: 判断 413"/>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15" name="フローチャート: 判断 41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64006</xdr:rowOff>
    </xdr:from>
    <xdr:to>
      <xdr:col>116</xdr:col>
      <xdr:colOff>114300</xdr:colOff>
      <xdr:row>41</xdr:row>
      <xdr:rowOff>165606</xdr:rowOff>
    </xdr:to>
    <xdr:sp macro="" textlink="">
      <xdr:nvSpPr>
        <xdr:cNvPr id="421" name="楕円 420"/>
        <xdr:cNvSpPr/>
      </xdr:nvSpPr>
      <xdr:spPr>
        <a:xfrm>
          <a:off x="22110700" y="70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150383</xdr:rowOff>
    </xdr:from>
    <xdr:ext cx="469744" cy="259045"/>
    <xdr:sp macro="" textlink="">
      <xdr:nvSpPr>
        <xdr:cNvPr id="422" name="【一般廃棄物処理施設】&#10;一人当たり有形固定資産（償却資産）額該当値テキスト"/>
        <xdr:cNvSpPr txBox="1"/>
      </xdr:nvSpPr>
      <xdr:spPr>
        <a:xfrm>
          <a:off x="22199600" y="700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64088</xdr:rowOff>
    </xdr:from>
    <xdr:to>
      <xdr:col>112</xdr:col>
      <xdr:colOff>38100</xdr:colOff>
      <xdr:row>41</xdr:row>
      <xdr:rowOff>165688</xdr:rowOff>
    </xdr:to>
    <xdr:sp macro="" textlink="">
      <xdr:nvSpPr>
        <xdr:cNvPr id="423" name="楕円 422"/>
        <xdr:cNvSpPr/>
      </xdr:nvSpPr>
      <xdr:spPr>
        <a:xfrm>
          <a:off x="21272500" y="70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114806</xdr:rowOff>
    </xdr:from>
    <xdr:to>
      <xdr:col>116</xdr:col>
      <xdr:colOff>63500</xdr:colOff>
      <xdr:row>41</xdr:row>
      <xdr:rowOff>114888</xdr:rowOff>
    </xdr:to>
    <xdr:cxnSp macro="">
      <xdr:nvCxnSpPr>
        <xdr:cNvPr id="424" name="直線コネクタ 423"/>
        <xdr:cNvCxnSpPr/>
      </xdr:nvCxnSpPr>
      <xdr:spPr>
        <a:xfrm flipV="1">
          <a:off x="21323300" y="7144256"/>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64175</xdr:rowOff>
    </xdr:from>
    <xdr:to>
      <xdr:col>107</xdr:col>
      <xdr:colOff>101600</xdr:colOff>
      <xdr:row>41</xdr:row>
      <xdr:rowOff>165775</xdr:rowOff>
    </xdr:to>
    <xdr:sp macro="" textlink="">
      <xdr:nvSpPr>
        <xdr:cNvPr id="425" name="楕円 424"/>
        <xdr:cNvSpPr/>
      </xdr:nvSpPr>
      <xdr:spPr>
        <a:xfrm>
          <a:off x="20383500" y="70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114888</xdr:rowOff>
    </xdr:from>
    <xdr:to>
      <xdr:col>111</xdr:col>
      <xdr:colOff>177800</xdr:colOff>
      <xdr:row>41</xdr:row>
      <xdr:rowOff>114975</xdr:rowOff>
    </xdr:to>
    <xdr:cxnSp macro="">
      <xdr:nvCxnSpPr>
        <xdr:cNvPr id="426" name="直線コネクタ 425"/>
        <xdr:cNvCxnSpPr/>
      </xdr:nvCxnSpPr>
      <xdr:spPr>
        <a:xfrm flipV="1">
          <a:off x="20434300" y="7144338"/>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105918</xdr:rowOff>
    </xdr:from>
    <xdr:ext cx="534377" cy="259045"/>
    <xdr:sp macro="" textlink="">
      <xdr:nvSpPr>
        <xdr:cNvPr id="427" name="n_1aveValue【一般廃棄物処理施設】&#10;一人当たり有形固定資産（償却資産）額"/>
        <xdr:cNvSpPr txBox="1"/>
      </xdr:nvSpPr>
      <xdr:spPr>
        <a:xfrm>
          <a:off x="210434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28"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156815</xdr:rowOff>
    </xdr:from>
    <xdr:ext cx="469744" cy="259045"/>
    <xdr:sp macro="" textlink="">
      <xdr:nvSpPr>
        <xdr:cNvPr id="429" name="n_1mainValue【一般廃棄物処理施設】&#10;一人当たり有形固定資産（償却資産）額"/>
        <xdr:cNvSpPr txBox="1"/>
      </xdr:nvSpPr>
      <xdr:spPr>
        <a:xfrm>
          <a:off x="21075728" y="718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156902</xdr:rowOff>
    </xdr:from>
    <xdr:ext cx="469744" cy="259045"/>
    <xdr:sp macro="" textlink="">
      <xdr:nvSpPr>
        <xdr:cNvPr id="430" name="n_2mainValue【一般廃棄物処理施設】&#10;一人当たり有形固定資産（償却資産）額"/>
        <xdr:cNvSpPr txBox="1"/>
      </xdr:nvSpPr>
      <xdr:spPr>
        <a:xfrm>
          <a:off x="20199428" y="718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455" name="直線コネクタ 454"/>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6"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7" name="直線コネクタ 456"/>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58"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59" name="直線コネクタ 45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107332</xdr:rowOff>
    </xdr:from>
    <xdr:ext cx="405111" cy="259045"/>
    <xdr:sp macro="" textlink="">
      <xdr:nvSpPr>
        <xdr:cNvPr id="460" name="【保健センター・保健所】&#10;有形固定資産減価償却率平均値テキスト"/>
        <xdr:cNvSpPr txBox="1"/>
      </xdr:nvSpPr>
      <xdr:spPr>
        <a:xfrm>
          <a:off x="16357600" y="10394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461" name="フローチャート: 判断 460"/>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462" name="フローチャート: 判断 461"/>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103505</xdr:rowOff>
    </xdr:from>
    <xdr:to>
      <xdr:col>76</xdr:col>
      <xdr:colOff>165100</xdr:colOff>
      <xdr:row>62</xdr:row>
      <xdr:rowOff>33655</xdr:rowOff>
    </xdr:to>
    <xdr:sp macro="" textlink="">
      <xdr:nvSpPr>
        <xdr:cNvPr id="463" name="フローチャート: 判断 462"/>
        <xdr:cNvSpPr/>
      </xdr:nvSpPr>
      <xdr:spPr>
        <a:xfrm>
          <a:off x="1454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61595</xdr:rowOff>
    </xdr:from>
    <xdr:to>
      <xdr:col>85</xdr:col>
      <xdr:colOff>177800</xdr:colOff>
      <xdr:row>62</xdr:row>
      <xdr:rowOff>163195</xdr:rowOff>
    </xdr:to>
    <xdr:sp macro="" textlink="">
      <xdr:nvSpPr>
        <xdr:cNvPr id="469" name="楕円 468"/>
        <xdr:cNvSpPr/>
      </xdr:nvSpPr>
      <xdr:spPr>
        <a:xfrm>
          <a:off x="16268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147972</xdr:rowOff>
    </xdr:from>
    <xdr:ext cx="405111" cy="259045"/>
    <xdr:sp macro="" textlink="">
      <xdr:nvSpPr>
        <xdr:cNvPr id="470" name="【保健センター・保健所】&#10;有形固定資産減価償却率該当値テキスト"/>
        <xdr:cNvSpPr txBox="1"/>
      </xdr:nvSpPr>
      <xdr:spPr>
        <a:xfrm>
          <a:off x="16357600" y="1060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103505</xdr:rowOff>
    </xdr:from>
    <xdr:to>
      <xdr:col>81</xdr:col>
      <xdr:colOff>101600</xdr:colOff>
      <xdr:row>63</xdr:row>
      <xdr:rowOff>33655</xdr:rowOff>
    </xdr:to>
    <xdr:sp macro="" textlink="">
      <xdr:nvSpPr>
        <xdr:cNvPr id="471" name="楕円 470"/>
        <xdr:cNvSpPr/>
      </xdr:nvSpPr>
      <xdr:spPr>
        <a:xfrm>
          <a:off x="15430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112395</xdr:rowOff>
    </xdr:from>
    <xdr:to>
      <xdr:col>85</xdr:col>
      <xdr:colOff>127000</xdr:colOff>
      <xdr:row>62</xdr:row>
      <xdr:rowOff>154305</xdr:rowOff>
    </xdr:to>
    <xdr:cxnSp macro="">
      <xdr:nvCxnSpPr>
        <xdr:cNvPr id="472" name="直線コネクタ 471"/>
        <xdr:cNvCxnSpPr/>
      </xdr:nvCxnSpPr>
      <xdr:spPr>
        <a:xfrm flipV="1">
          <a:off x="15481300" y="107422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141605</xdr:rowOff>
    </xdr:from>
    <xdr:to>
      <xdr:col>76</xdr:col>
      <xdr:colOff>165100</xdr:colOff>
      <xdr:row>63</xdr:row>
      <xdr:rowOff>71755</xdr:rowOff>
    </xdr:to>
    <xdr:sp macro="" textlink="">
      <xdr:nvSpPr>
        <xdr:cNvPr id="473" name="楕円 472"/>
        <xdr:cNvSpPr/>
      </xdr:nvSpPr>
      <xdr:spPr>
        <a:xfrm>
          <a:off x="14541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154305</xdr:rowOff>
    </xdr:from>
    <xdr:to>
      <xdr:col>81</xdr:col>
      <xdr:colOff>50800</xdr:colOff>
      <xdr:row>63</xdr:row>
      <xdr:rowOff>20955</xdr:rowOff>
    </xdr:to>
    <xdr:cxnSp macro="">
      <xdr:nvCxnSpPr>
        <xdr:cNvPr id="474" name="直線コネクタ 473"/>
        <xdr:cNvCxnSpPr/>
      </xdr:nvCxnSpPr>
      <xdr:spPr>
        <a:xfrm flipV="1">
          <a:off x="14592300" y="10784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38752</xdr:rowOff>
    </xdr:from>
    <xdr:ext cx="405111" cy="259045"/>
    <xdr:sp macro="" textlink="">
      <xdr:nvSpPr>
        <xdr:cNvPr id="475" name="n_1aveValue【保健センター・保健所】&#10;有形固定資産減価償却率"/>
        <xdr:cNvSpPr txBox="1"/>
      </xdr:nvSpPr>
      <xdr:spPr>
        <a:xfrm>
          <a:off x="152660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50182</xdr:rowOff>
    </xdr:from>
    <xdr:ext cx="405111" cy="259045"/>
    <xdr:sp macro="" textlink="">
      <xdr:nvSpPr>
        <xdr:cNvPr id="476" name="n_2aveValue【保健センター・保健所】&#10;有形固定資産減価償却率"/>
        <xdr:cNvSpPr txBox="1"/>
      </xdr:nvSpPr>
      <xdr:spPr>
        <a:xfrm>
          <a:off x="14389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24782</xdr:rowOff>
    </xdr:from>
    <xdr:ext cx="405111" cy="259045"/>
    <xdr:sp macro="" textlink="">
      <xdr:nvSpPr>
        <xdr:cNvPr id="477" name="n_1mainValue【保健センター・保健所】&#10;有形固定資産減価償却率"/>
        <xdr:cNvSpPr txBox="1"/>
      </xdr:nvSpPr>
      <xdr:spPr>
        <a:xfrm>
          <a:off x="152660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62882</xdr:rowOff>
    </xdr:from>
    <xdr:ext cx="405111" cy="259045"/>
    <xdr:sp macro="" textlink="">
      <xdr:nvSpPr>
        <xdr:cNvPr id="478" name="n_2mainValue【保健センター・保健所】&#10;有形固定資産減価償却率"/>
        <xdr:cNvSpPr txBox="1"/>
      </xdr:nvSpPr>
      <xdr:spPr>
        <a:xfrm>
          <a:off x="14389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00" name="直線コネクタ 499"/>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02" name="直線コネクタ 50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03"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04" name="直線コネクタ 50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505" name="【保健センター・保健所】&#10;一人当たり面積平均値テキスト"/>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06" name="フローチャート: 判断 505"/>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07" name="フローチャート: 判断 506"/>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8" name="フローチャート: 判断 507"/>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514" name="楕円 513"/>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515" name="【保健センター・保健所】&#10;一人当たり面積該当値テキスト"/>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125222</xdr:rowOff>
    </xdr:from>
    <xdr:to>
      <xdr:col>112</xdr:col>
      <xdr:colOff>38100</xdr:colOff>
      <xdr:row>56</xdr:row>
      <xdr:rowOff>55372</xdr:rowOff>
    </xdr:to>
    <xdr:sp macro="" textlink="">
      <xdr:nvSpPr>
        <xdr:cNvPr id="516" name="楕円 515"/>
        <xdr:cNvSpPr/>
      </xdr:nvSpPr>
      <xdr:spPr>
        <a:xfrm>
          <a:off x="21272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4572</xdr:rowOff>
    </xdr:to>
    <xdr:cxnSp macro="">
      <xdr:nvCxnSpPr>
        <xdr:cNvPr id="517" name="直線コネクタ 516"/>
        <xdr:cNvCxnSpPr/>
      </xdr:nvCxnSpPr>
      <xdr:spPr>
        <a:xfrm flipV="1">
          <a:off x="21323300" y="9601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129794</xdr:rowOff>
    </xdr:from>
    <xdr:to>
      <xdr:col>107</xdr:col>
      <xdr:colOff>101600</xdr:colOff>
      <xdr:row>56</xdr:row>
      <xdr:rowOff>59944</xdr:rowOff>
    </xdr:to>
    <xdr:sp macro="" textlink="">
      <xdr:nvSpPr>
        <xdr:cNvPr id="518" name="楕円 517"/>
        <xdr:cNvSpPr/>
      </xdr:nvSpPr>
      <xdr:spPr>
        <a:xfrm>
          <a:off x="203835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4572</xdr:rowOff>
    </xdr:from>
    <xdr:to>
      <xdr:col>111</xdr:col>
      <xdr:colOff>177800</xdr:colOff>
      <xdr:row>56</xdr:row>
      <xdr:rowOff>9144</xdr:rowOff>
    </xdr:to>
    <xdr:cxnSp macro="">
      <xdr:nvCxnSpPr>
        <xdr:cNvPr id="519" name="直線コネクタ 518"/>
        <xdr:cNvCxnSpPr/>
      </xdr:nvCxnSpPr>
      <xdr:spPr>
        <a:xfrm flipV="1">
          <a:off x="20434300" y="9605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73931</xdr:rowOff>
    </xdr:from>
    <xdr:ext cx="469744" cy="259045"/>
    <xdr:sp macro="" textlink="">
      <xdr:nvSpPr>
        <xdr:cNvPr id="520" name="n_1aveValue【保健センター・保健所】&#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21"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71899</xdr:rowOff>
    </xdr:from>
    <xdr:ext cx="469744" cy="259045"/>
    <xdr:sp macro="" textlink="">
      <xdr:nvSpPr>
        <xdr:cNvPr id="522" name="n_1mainValue【保健センター・保健所】&#10;一人当たり面積"/>
        <xdr:cNvSpPr txBox="1"/>
      </xdr:nvSpPr>
      <xdr:spPr>
        <a:xfrm>
          <a:off x="21075727" y="933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76471</xdr:rowOff>
    </xdr:from>
    <xdr:ext cx="469744" cy="259045"/>
    <xdr:sp macro="" textlink="">
      <xdr:nvSpPr>
        <xdr:cNvPr id="523" name="n_2mainValue【保健センター・保健所】&#10;一人当たり面積"/>
        <xdr:cNvSpPr txBox="1"/>
      </xdr:nvSpPr>
      <xdr:spPr>
        <a:xfrm>
          <a:off x="20199427" y="93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549" name="直線コネクタ 548"/>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550"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551" name="直線コネクタ 550"/>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166932</xdr:rowOff>
    </xdr:from>
    <xdr:ext cx="405111" cy="259045"/>
    <xdr:sp macro="" textlink="">
      <xdr:nvSpPr>
        <xdr:cNvPr id="554" name="【消防施設】&#10;有形固定資産減価償却率平均値テキスト"/>
        <xdr:cNvSpPr txBox="1"/>
      </xdr:nvSpPr>
      <xdr:spPr>
        <a:xfrm>
          <a:off x="16357600" y="1371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55" name="フローチャート: 判断 554"/>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6" name="フローチャート: 判断 555"/>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7" name="フローチャート: 判断 556"/>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63" name="楕円 562"/>
        <xdr:cNvSpPr/>
      </xdr:nvSpPr>
      <xdr:spPr>
        <a:xfrm>
          <a:off x="162687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13079</xdr:rowOff>
    </xdr:from>
    <xdr:ext cx="405111" cy="259045"/>
    <xdr:sp macro="" textlink="">
      <xdr:nvSpPr>
        <xdr:cNvPr id="564" name="【消防施設】&#10;有形固定資産減価償却率該当値テキスト"/>
        <xdr:cNvSpPr txBox="1"/>
      </xdr:nvSpPr>
      <xdr:spPr>
        <a:xfrm>
          <a:off x="16357600"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565" name="楕円 564"/>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85452</xdr:rowOff>
    </xdr:from>
    <xdr:to>
      <xdr:col>85</xdr:col>
      <xdr:colOff>127000</xdr:colOff>
      <xdr:row>83</xdr:row>
      <xdr:rowOff>118111</xdr:rowOff>
    </xdr:to>
    <xdr:cxnSp macro="">
      <xdr:nvCxnSpPr>
        <xdr:cNvPr id="566" name="直線コネクタ 565"/>
        <xdr:cNvCxnSpPr/>
      </xdr:nvCxnSpPr>
      <xdr:spPr>
        <a:xfrm flipV="1">
          <a:off x="15481300" y="143158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99968</xdr:rowOff>
    </xdr:from>
    <xdr:to>
      <xdr:col>76</xdr:col>
      <xdr:colOff>165100</xdr:colOff>
      <xdr:row>84</xdr:row>
      <xdr:rowOff>30118</xdr:rowOff>
    </xdr:to>
    <xdr:sp macro="" textlink="">
      <xdr:nvSpPr>
        <xdr:cNvPr id="567" name="楕円 566"/>
        <xdr:cNvSpPr/>
      </xdr:nvSpPr>
      <xdr:spPr>
        <a:xfrm>
          <a:off x="14541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150768</xdr:rowOff>
    </xdr:to>
    <xdr:cxnSp macro="">
      <xdr:nvCxnSpPr>
        <xdr:cNvPr id="568" name="直線コネクタ 567"/>
        <xdr:cNvCxnSpPr/>
      </xdr:nvCxnSpPr>
      <xdr:spPr>
        <a:xfrm flipV="1">
          <a:off x="14592300" y="143484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69"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70"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571" name="n_1main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572" name="n_2mainValue【消防施設】&#10;有形固定資産減価償却率"/>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594" name="直線コネクタ 593"/>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95"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96" name="直線コネクタ 595"/>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597"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598" name="直線コネクタ 597"/>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599" name="【消防施設】&#10;一人当たり面積平均値テキスト"/>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00" name="フローチャート: 判断 599"/>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01" name="フローチャート: 判断 600"/>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161037</xdr:rowOff>
    </xdr:from>
    <xdr:to>
      <xdr:col>107</xdr:col>
      <xdr:colOff>101600</xdr:colOff>
      <xdr:row>84</xdr:row>
      <xdr:rowOff>91187</xdr:rowOff>
    </xdr:to>
    <xdr:sp macro="" textlink="">
      <xdr:nvSpPr>
        <xdr:cNvPr id="602" name="フローチャート: 判断 601"/>
        <xdr:cNvSpPr/>
      </xdr:nvSpPr>
      <xdr:spPr>
        <a:xfrm>
          <a:off x="20383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126746</xdr:rowOff>
    </xdr:from>
    <xdr:to>
      <xdr:col>116</xdr:col>
      <xdr:colOff>114300</xdr:colOff>
      <xdr:row>85</xdr:row>
      <xdr:rowOff>56896</xdr:rowOff>
    </xdr:to>
    <xdr:sp macro="" textlink="">
      <xdr:nvSpPr>
        <xdr:cNvPr id="608" name="楕円 607"/>
        <xdr:cNvSpPr/>
      </xdr:nvSpPr>
      <xdr:spPr>
        <a:xfrm>
          <a:off x="221107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105173</xdr:rowOff>
    </xdr:from>
    <xdr:ext cx="469744" cy="259045"/>
    <xdr:sp macro="" textlink="">
      <xdr:nvSpPr>
        <xdr:cNvPr id="609" name="【消防施設】&#10;一人当たり面積該当値テキスト"/>
        <xdr:cNvSpPr txBox="1"/>
      </xdr:nvSpPr>
      <xdr:spPr>
        <a:xfrm>
          <a:off x="22199600"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126746</xdr:rowOff>
    </xdr:from>
    <xdr:to>
      <xdr:col>112</xdr:col>
      <xdr:colOff>38100</xdr:colOff>
      <xdr:row>85</xdr:row>
      <xdr:rowOff>56896</xdr:rowOff>
    </xdr:to>
    <xdr:sp macro="" textlink="">
      <xdr:nvSpPr>
        <xdr:cNvPr id="610" name="楕円 609"/>
        <xdr:cNvSpPr/>
      </xdr:nvSpPr>
      <xdr:spPr>
        <a:xfrm>
          <a:off x="21272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xdr:rowOff>
    </xdr:from>
    <xdr:to>
      <xdr:col>116</xdr:col>
      <xdr:colOff>63500</xdr:colOff>
      <xdr:row>85</xdr:row>
      <xdr:rowOff>6096</xdr:rowOff>
    </xdr:to>
    <xdr:cxnSp macro="">
      <xdr:nvCxnSpPr>
        <xdr:cNvPr id="611" name="直線コネクタ 610"/>
        <xdr:cNvCxnSpPr/>
      </xdr:nvCxnSpPr>
      <xdr:spPr>
        <a:xfrm>
          <a:off x="21323300" y="14579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126746</xdr:rowOff>
    </xdr:from>
    <xdr:to>
      <xdr:col>107</xdr:col>
      <xdr:colOff>101600</xdr:colOff>
      <xdr:row>85</xdr:row>
      <xdr:rowOff>56896</xdr:rowOff>
    </xdr:to>
    <xdr:sp macro="" textlink="">
      <xdr:nvSpPr>
        <xdr:cNvPr id="612" name="楕円 611"/>
        <xdr:cNvSpPr/>
      </xdr:nvSpPr>
      <xdr:spPr>
        <a:xfrm>
          <a:off x="20383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xdr:rowOff>
    </xdr:from>
    <xdr:to>
      <xdr:col>111</xdr:col>
      <xdr:colOff>177800</xdr:colOff>
      <xdr:row>85</xdr:row>
      <xdr:rowOff>6096</xdr:rowOff>
    </xdr:to>
    <xdr:cxnSp macro="">
      <xdr:nvCxnSpPr>
        <xdr:cNvPr id="613" name="直線コネクタ 612"/>
        <xdr:cNvCxnSpPr/>
      </xdr:nvCxnSpPr>
      <xdr:spPr>
        <a:xfrm>
          <a:off x="20434300" y="1457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71138</xdr:rowOff>
    </xdr:from>
    <xdr:ext cx="469744" cy="259045"/>
    <xdr:sp macro="" textlink="">
      <xdr:nvSpPr>
        <xdr:cNvPr id="614"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107714</xdr:rowOff>
    </xdr:from>
    <xdr:ext cx="469744" cy="259045"/>
    <xdr:sp macro="" textlink="">
      <xdr:nvSpPr>
        <xdr:cNvPr id="615" name="n_2aveValue【消防施設】&#10;一人当たり面積"/>
        <xdr:cNvSpPr txBox="1"/>
      </xdr:nvSpPr>
      <xdr:spPr>
        <a:xfrm>
          <a:off x="20199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48023</xdr:rowOff>
    </xdr:from>
    <xdr:ext cx="469744" cy="259045"/>
    <xdr:sp macro="" textlink="">
      <xdr:nvSpPr>
        <xdr:cNvPr id="616" name="n_1mainValue【消防施設】&#10;一人当たり面積"/>
        <xdr:cNvSpPr txBox="1"/>
      </xdr:nvSpPr>
      <xdr:spPr>
        <a:xfrm>
          <a:off x="21075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617" name="n_2mainValue【消防施設】&#10;一人当たり面積"/>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9" name="テキスト ボックス 6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9" name="テキスト ボックス 6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643" name="直線コネクタ 642"/>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44"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45" name="直線コネクタ 644"/>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46"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47" name="直線コネクタ 646"/>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113591</xdr:rowOff>
    </xdr:from>
    <xdr:ext cx="405111" cy="259045"/>
    <xdr:sp macro="" textlink="">
      <xdr:nvSpPr>
        <xdr:cNvPr id="648" name="【庁舎】&#10;有形固定資産減価償却率平均値テキスト"/>
        <xdr:cNvSpPr txBox="1"/>
      </xdr:nvSpPr>
      <xdr:spPr>
        <a:xfrm>
          <a:off x="16357600" y="1760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49" name="フローチャート: 判断 648"/>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50" name="フローチャート: 判断 64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51" name="フローチャート: 判断 65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125005</xdr:rowOff>
    </xdr:from>
    <xdr:to>
      <xdr:col>85</xdr:col>
      <xdr:colOff>177800</xdr:colOff>
      <xdr:row>106</xdr:row>
      <xdr:rowOff>55155</xdr:rowOff>
    </xdr:to>
    <xdr:sp macro="" textlink="">
      <xdr:nvSpPr>
        <xdr:cNvPr id="657" name="楕円 656"/>
        <xdr:cNvSpPr/>
      </xdr:nvSpPr>
      <xdr:spPr>
        <a:xfrm>
          <a:off x="16268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103432</xdr:rowOff>
    </xdr:from>
    <xdr:ext cx="405111" cy="259045"/>
    <xdr:sp macro="" textlink="">
      <xdr:nvSpPr>
        <xdr:cNvPr id="658" name="【庁舎】&#10;有形固定資産減価償却率該当値テキスト"/>
        <xdr:cNvSpPr txBox="1"/>
      </xdr:nvSpPr>
      <xdr:spPr>
        <a:xfrm>
          <a:off x="16357600"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10705</xdr:rowOff>
    </xdr:from>
    <xdr:to>
      <xdr:col>81</xdr:col>
      <xdr:colOff>101600</xdr:colOff>
      <xdr:row>106</xdr:row>
      <xdr:rowOff>112305</xdr:rowOff>
    </xdr:to>
    <xdr:sp macro="" textlink="">
      <xdr:nvSpPr>
        <xdr:cNvPr id="659" name="楕円 658"/>
        <xdr:cNvSpPr/>
      </xdr:nvSpPr>
      <xdr:spPr>
        <a:xfrm>
          <a:off x="15430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4355</xdr:rowOff>
    </xdr:from>
    <xdr:to>
      <xdr:col>85</xdr:col>
      <xdr:colOff>127000</xdr:colOff>
      <xdr:row>106</xdr:row>
      <xdr:rowOff>61505</xdr:rowOff>
    </xdr:to>
    <xdr:cxnSp macro="">
      <xdr:nvCxnSpPr>
        <xdr:cNvPr id="660" name="直線コネクタ 659"/>
        <xdr:cNvCxnSpPr/>
      </xdr:nvCxnSpPr>
      <xdr:spPr>
        <a:xfrm flipV="1">
          <a:off x="15481300" y="181780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661" name="楕円 660"/>
        <xdr:cNvSpPr/>
      </xdr:nvSpPr>
      <xdr:spPr>
        <a:xfrm>
          <a:off x="14541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106</xdr:row>
      <xdr:rowOff>117021</xdr:rowOff>
    </xdr:to>
    <xdr:cxnSp macro="">
      <xdr:nvCxnSpPr>
        <xdr:cNvPr id="662" name="直線コネクタ 661"/>
        <xdr:cNvCxnSpPr/>
      </xdr:nvCxnSpPr>
      <xdr:spPr>
        <a:xfrm flipV="1">
          <a:off x="14592300" y="1823520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63"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64"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103432</xdr:rowOff>
    </xdr:from>
    <xdr:ext cx="405111" cy="259045"/>
    <xdr:sp macro="" textlink="">
      <xdr:nvSpPr>
        <xdr:cNvPr id="665" name="n_1mainValue【庁舎】&#10;有形固定資産減価償却率"/>
        <xdr:cNvSpPr txBox="1"/>
      </xdr:nvSpPr>
      <xdr:spPr>
        <a:xfrm>
          <a:off x="15266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666" name="n_2mainValue【庁舎】&#10;有形固定資産減価償却率"/>
        <xdr:cNvSpPr txBox="1"/>
      </xdr:nvSpPr>
      <xdr:spPr>
        <a:xfrm>
          <a:off x="14389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690" name="直線コネクタ 689"/>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691"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692" name="直線コネクタ 691"/>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693"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694" name="直線コネクタ 693"/>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695"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96" name="フローチャート: 判断 695"/>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97" name="フローチャート: 判断 696"/>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8" name="フローチャート: 判断 697"/>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704" name="楕円 703"/>
        <xdr:cNvSpPr/>
      </xdr:nvSpPr>
      <xdr:spPr>
        <a:xfrm>
          <a:off x="22110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705" name="【庁舎】&#10;一人当たり面積該当値テキスト"/>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137795</xdr:rowOff>
    </xdr:from>
    <xdr:to>
      <xdr:col>112</xdr:col>
      <xdr:colOff>38100</xdr:colOff>
      <xdr:row>107</xdr:row>
      <xdr:rowOff>67945</xdr:rowOff>
    </xdr:to>
    <xdr:sp macro="" textlink="">
      <xdr:nvSpPr>
        <xdr:cNvPr id="706" name="楕円 705"/>
        <xdr:cNvSpPr/>
      </xdr:nvSpPr>
      <xdr:spPr>
        <a:xfrm>
          <a:off x="21272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17145</xdr:rowOff>
    </xdr:to>
    <xdr:cxnSp macro="">
      <xdr:nvCxnSpPr>
        <xdr:cNvPr id="707" name="直線コネクタ 706"/>
        <xdr:cNvCxnSpPr/>
      </xdr:nvCxnSpPr>
      <xdr:spPr>
        <a:xfrm flipV="1">
          <a:off x="21323300" y="183603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137795</xdr:rowOff>
    </xdr:from>
    <xdr:to>
      <xdr:col>107</xdr:col>
      <xdr:colOff>101600</xdr:colOff>
      <xdr:row>107</xdr:row>
      <xdr:rowOff>67945</xdr:rowOff>
    </xdr:to>
    <xdr:sp macro="" textlink="">
      <xdr:nvSpPr>
        <xdr:cNvPr id="708" name="楕円 707"/>
        <xdr:cNvSpPr/>
      </xdr:nvSpPr>
      <xdr:spPr>
        <a:xfrm>
          <a:off x="20383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17145</xdr:rowOff>
    </xdr:from>
    <xdr:to>
      <xdr:col>111</xdr:col>
      <xdr:colOff>177800</xdr:colOff>
      <xdr:row>107</xdr:row>
      <xdr:rowOff>17145</xdr:rowOff>
    </xdr:to>
    <xdr:cxnSp macro="">
      <xdr:nvCxnSpPr>
        <xdr:cNvPr id="709" name="直線コネクタ 708"/>
        <xdr:cNvCxnSpPr/>
      </xdr:nvCxnSpPr>
      <xdr:spPr>
        <a:xfrm>
          <a:off x="20434300" y="18362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10"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11"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59072</xdr:rowOff>
    </xdr:from>
    <xdr:ext cx="469744" cy="259045"/>
    <xdr:sp macro="" textlink="">
      <xdr:nvSpPr>
        <xdr:cNvPr id="712" name="n_1mainValue【庁舎】&#10;一人当たり面積"/>
        <xdr:cNvSpPr txBox="1"/>
      </xdr:nvSpPr>
      <xdr:spPr>
        <a:xfrm>
          <a:off x="21075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59072</xdr:rowOff>
    </xdr:from>
    <xdr:ext cx="469744" cy="259045"/>
    <xdr:sp macro="" textlink="">
      <xdr:nvSpPr>
        <xdr:cNvPr id="713" name="n_2mainValue【庁舎】&#10;一人当たり面積"/>
        <xdr:cNvSpPr txBox="1"/>
      </xdr:nvSpPr>
      <xdr:spPr>
        <a:xfrm>
          <a:off x="20199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類似団体、全国平均と比較して有形固定資産減価償却率が高くなっている施設は、体育館・プールであり、特に低くなっている施設は、市民会館、庁舎である。</a:t>
          </a:r>
          <a:endParaRPr lang="ja-JP" altLang="ja-JP" sz="1400">
            <a:effectLst/>
          </a:endParaRPr>
        </a:p>
        <a:p>
          <a:r>
            <a:rPr kumimoji="1" lang="ja-JP" altLang="ja-JP" sz="1100">
              <a:solidFill>
                <a:schemeClr val="dk1"/>
              </a:solidFill>
              <a:effectLst/>
              <a:latin typeface="+mn-lt"/>
              <a:ea typeface="+mn-ea"/>
              <a:cs typeface="+mn-cs"/>
            </a:rPr>
            <a:t>　体育館・プールについては、平成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年度に三日月体育館の改修を行ったことにより有形固定資産減価償却率</a:t>
          </a:r>
          <a:r>
            <a:rPr kumimoji="1" lang="ja-JP" altLang="en-US" sz="1100">
              <a:solidFill>
                <a:schemeClr val="dk1"/>
              </a:solidFill>
              <a:effectLst/>
              <a:latin typeface="+mn-lt"/>
              <a:ea typeface="+mn-ea"/>
              <a:cs typeface="+mn-cs"/>
            </a:rPr>
            <a:t>は横ばいで推移している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その他施設を含め</a:t>
          </a:r>
          <a:r>
            <a:rPr kumimoji="1" lang="ja-JP" altLang="ja-JP" sz="1100">
              <a:solidFill>
                <a:schemeClr val="dk1"/>
              </a:solidFill>
              <a:effectLst/>
              <a:latin typeface="+mn-lt"/>
              <a:ea typeface="+mn-ea"/>
              <a:cs typeface="+mn-cs"/>
            </a:rPr>
            <a:t>今後老朽化対策が必要となって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。市民会館については、平成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年度にまちなか市民交流プラザを建設したため、庁舎については、平成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年度に本庁舎を建設し、その後旧庁舎を解体したため、それぞれ有形固定資産減価償却率が低くなっている。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また、保健センターについては、類似団体、全国平均と比較して一人当たり面積が大きく上回っている。これは本市が４町が合併して発足しており、旧４町それぞれに所在していた保健福祉センターが新市となった今でもそのまま残っているためである。</a:t>
          </a:r>
          <a:endParaRPr lang="ja-JP" altLang="ja-JP" sz="1400">
            <a:effectLst/>
          </a:endParaRPr>
        </a:p>
        <a:p>
          <a:r>
            <a:rPr kumimoji="1" lang="ja-JP" altLang="ja-JP" sz="1100">
              <a:solidFill>
                <a:schemeClr val="dk1"/>
              </a:solidFill>
              <a:effectLst/>
              <a:latin typeface="+mn-lt"/>
              <a:ea typeface="+mn-ea"/>
              <a:cs typeface="+mn-cs"/>
            </a:rPr>
            <a:t>　今後は、公共施設等総合管理計画に基づき、施設の集約化・複合化の検討、長寿命化計画の策定及びこれに基づく予防管理をすることで、全体保有量の削減、更新等費用の縮減に努めていきたい。</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75</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77</v>
      </c>
      <c r="C3" s="626"/>
      <c r="D3" s="626"/>
      <c r="E3" s="627"/>
      <c r="F3" s="627"/>
      <c r="G3" s="627"/>
      <c r="H3" s="627"/>
      <c r="I3" s="627"/>
      <c r="J3" s="627"/>
      <c r="K3" s="627"/>
      <c r="L3" s="627" t="s">
        <v>78</v>
      </c>
      <c r="M3" s="627"/>
      <c r="N3" s="627"/>
      <c r="O3" s="627"/>
      <c r="P3" s="627"/>
      <c r="Q3" s="627"/>
      <c r="R3" s="630"/>
      <c r="S3" s="630"/>
      <c r="T3" s="630"/>
      <c r="U3" s="630"/>
      <c r="V3" s="631"/>
      <c r="W3" s="524" t="s">
        <v>79</v>
      </c>
      <c r="X3" s="525"/>
      <c r="Y3" s="525"/>
      <c r="Z3" s="525"/>
      <c r="AA3" s="525"/>
      <c r="AB3" s="626"/>
      <c r="AC3" s="630" t="s">
        <v>80</v>
      </c>
      <c r="AD3" s="525"/>
      <c r="AE3" s="525"/>
      <c r="AF3" s="525"/>
      <c r="AG3" s="525"/>
      <c r="AH3" s="525"/>
      <c r="AI3" s="525"/>
      <c r="AJ3" s="525"/>
      <c r="AK3" s="525"/>
      <c r="AL3" s="592"/>
      <c r="AM3" s="524" t="s">
        <v>81</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82</v>
      </c>
      <c r="BO3" s="525"/>
      <c r="BP3" s="525"/>
      <c r="BQ3" s="525"/>
      <c r="BR3" s="525"/>
      <c r="BS3" s="525"/>
      <c r="BT3" s="525"/>
      <c r="BU3" s="592"/>
      <c r="BV3" s="524" t="s">
        <v>83</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84</v>
      </c>
      <c r="CU3" s="525"/>
      <c r="CV3" s="525"/>
      <c r="CW3" s="525"/>
      <c r="CX3" s="525"/>
      <c r="CY3" s="525"/>
      <c r="CZ3" s="525"/>
      <c r="DA3" s="592"/>
      <c r="DB3" s="524" t="s">
        <v>85</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86</v>
      </c>
      <c r="AZ4" s="438"/>
      <c r="BA4" s="438"/>
      <c r="BB4" s="438"/>
      <c r="BC4" s="438"/>
      <c r="BD4" s="438"/>
      <c r="BE4" s="438"/>
      <c r="BF4" s="438"/>
      <c r="BG4" s="438"/>
      <c r="BH4" s="438"/>
      <c r="BI4" s="438"/>
      <c r="BJ4" s="438"/>
      <c r="BK4" s="438"/>
      <c r="BL4" s="438"/>
      <c r="BM4" s="439"/>
      <c r="BN4" s="440">
        <v>23013153</v>
      </c>
      <c r="BO4" s="441"/>
      <c r="BP4" s="441"/>
      <c r="BQ4" s="441"/>
      <c r="BR4" s="441"/>
      <c r="BS4" s="441"/>
      <c r="BT4" s="441"/>
      <c r="BU4" s="442"/>
      <c r="BV4" s="440">
        <v>21267477</v>
      </c>
      <c r="BW4" s="441"/>
      <c r="BX4" s="441"/>
      <c r="BY4" s="441"/>
      <c r="BZ4" s="441"/>
      <c r="CA4" s="441"/>
      <c r="CB4" s="441"/>
      <c r="CC4" s="442"/>
      <c r="CD4" s="618" t="s">
        <v>87</v>
      </c>
      <c r="CE4" s="619"/>
      <c r="CF4" s="619"/>
      <c r="CG4" s="619"/>
      <c r="CH4" s="619"/>
      <c r="CI4" s="619"/>
      <c r="CJ4" s="619"/>
      <c r="CK4" s="619"/>
      <c r="CL4" s="619"/>
      <c r="CM4" s="619"/>
      <c r="CN4" s="619"/>
      <c r="CO4" s="619"/>
      <c r="CP4" s="619"/>
      <c r="CQ4" s="619"/>
      <c r="CR4" s="619"/>
      <c r="CS4" s="620"/>
      <c r="CT4" s="621">
        <v>2.7</v>
      </c>
      <c r="CU4" s="622"/>
      <c r="CV4" s="622"/>
      <c r="CW4" s="622"/>
      <c r="CX4" s="622"/>
      <c r="CY4" s="622"/>
      <c r="CZ4" s="622"/>
      <c r="DA4" s="623"/>
      <c r="DB4" s="621">
        <v>3.6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88</v>
      </c>
      <c r="AN5" s="419"/>
      <c r="AO5" s="419"/>
      <c r="AP5" s="419"/>
      <c r="AQ5" s="419"/>
      <c r="AR5" s="419"/>
      <c r="AS5" s="419"/>
      <c r="AT5" s="420"/>
      <c r="AU5" s="502" t="s">
        <v>89</v>
      </c>
      <c r="AV5" s="503"/>
      <c r="AW5" s="503"/>
      <c r="AX5" s="503"/>
      <c r="AY5" s="425" t="s">
        <v>90</v>
      </c>
      <c r="AZ5" s="426"/>
      <c r="BA5" s="426"/>
      <c r="BB5" s="426"/>
      <c r="BC5" s="426"/>
      <c r="BD5" s="426"/>
      <c r="BE5" s="426"/>
      <c r="BF5" s="426"/>
      <c r="BG5" s="426"/>
      <c r="BH5" s="426"/>
      <c r="BI5" s="426"/>
      <c r="BJ5" s="426"/>
      <c r="BK5" s="426"/>
      <c r="BL5" s="426"/>
      <c r="BM5" s="427"/>
      <c r="BN5" s="445">
        <v>22564849</v>
      </c>
      <c r="BO5" s="446"/>
      <c r="BP5" s="446"/>
      <c r="BQ5" s="446"/>
      <c r="BR5" s="446"/>
      <c r="BS5" s="446"/>
      <c r="BT5" s="446"/>
      <c r="BU5" s="447"/>
      <c r="BV5" s="445">
        <v>20676772</v>
      </c>
      <c r="BW5" s="446"/>
      <c r="BX5" s="446"/>
      <c r="BY5" s="446"/>
      <c r="BZ5" s="446"/>
      <c r="CA5" s="446"/>
      <c r="CB5" s="446"/>
      <c r="CC5" s="447"/>
      <c r="CD5" s="454" t="s">
        <v>91</v>
      </c>
      <c r="CE5" s="455"/>
      <c r="CF5" s="455"/>
      <c r="CG5" s="455"/>
      <c r="CH5" s="455"/>
      <c r="CI5" s="455"/>
      <c r="CJ5" s="455"/>
      <c r="CK5" s="455"/>
      <c r="CL5" s="455"/>
      <c r="CM5" s="455"/>
      <c r="CN5" s="455"/>
      <c r="CO5" s="455"/>
      <c r="CP5" s="455"/>
      <c r="CQ5" s="455"/>
      <c r="CR5" s="455"/>
      <c r="CS5" s="456"/>
      <c r="CT5" s="415">
        <v>92.2</v>
      </c>
      <c r="CU5" s="416"/>
      <c r="CV5" s="416"/>
      <c r="CW5" s="416"/>
      <c r="CX5" s="416"/>
      <c r="CY5" s="416"/>
      <c r="CZ5" s="416"/>
      <c r="DA5" s="417"/>
      <c r="DB5" s="415">
        <v>88.8</v>
      </c>
      <c r="DC5" s="416"/>
      <c r="DD5" s="416"/>
      <c r="DE5" s="416"/>
      <c r="DF5" s="416"/>
      <c r="DG5" s="416"/>
      <c r="DH5" s="416"/>
      <c r="DI5" s="417"/>
      <c r="DJ5" s="165"/>
      <c r="DK5" s="165"/>
      <c r="DL5" s="165"/>
      <c r="DM5" s="165"/>
      <c r="DN5" s="165"/>
      <c r="DO5" s="165"/>
    </row>
    <row r="6" spans="1:119" ht="18.75" customHeight="1">
      <c r="A6" s="166"/>
      <c r="B6" s="598" t="s">
        <v>92</v>
      </c>
      <c r="C6" s="459"/>
      <c r="D6" s="459"/>
      <c r="E6" s="599"/>
      <c r="F6" s="599"/>
      <c r="G6" s="599"/>
      <c r="H6" s="599"/>
      <c r="I6" s="599"/>
      <c r="J6" s="599"/>
      <c r="K6" s="599"/>
      <c r="L6" s="599" t="s">
        <v>93</v>
      </c>
      <c r="M6" s="599"/>
      <c r="N6" s="599"/>
      <c r="O6" s="599"/>
      <c r="P6" s="599"/>
      <c r="Q6" s="599"/>
      <c r="R6" s="483"/>
      <c r="S6" s="483"/>
      <c r="T6" s="483"/>
      <c r="U6" s="483"/>
      <c r="V6" s="605"/>
      <c r="W6" s="536" t="s">
        <v>94</v>
      </c>
      <c r="X6" s="458"/>
      <c r="Y6" s="458"/>
      <c r="Z6" s="458"/>
      <c r="AA6" s="458"/>
      <c r="AB6" s="459"/>
      <c r="AC6" s="610" t="s">
        <v>95</v>
      </c>
      <c r="AD6" s="611"/>
      <c r="AE6" s="611"/>
      <c r="AF6" s="611"/>
      <c r="AG6" s="611"/>
      <c r="AH6" s="611"/>
      <c r="AI6" s="611"/>
      <c r="AJ6" s="611"/>
      <c r="AK6" s="611"/>
      <c r="AL6" s="612"/>
      <c r="AM6" s="514" t="s">
        <v>96</v>
      </c>
      <c r="AN6" s="419"/>
      <c r="AO6" s="419"/>
      <c r="AP6" s="419"/>
      <c r="AQ6" s="419"/>
      <c r="AR6" s="419"/>
      <c r="AS6" s="419"/>
      <c r="AT6" s="420"/>
      <c r="AU6" s="502" t="s">
        <v>89</v>
      </c>
      <c r="AV6" s="503"/>
      <c r="AW6" s="503"/>
      <c r="AX6" s="503"/>
      <c r="AY6" s="425" t="s">
        <v>97</v>
      </c>
      <c r="AZ6" s="426"/>
      <c r="BA6" s="426"/>
      <c r="BB6" s="426"/>
      <c r="BC6" s="426"/>
      <c r="BD6" s="426"/>
      <c r="BE6" s="426"/>
      <c r="BF6" s="426"/>
      <c r="BG6" s="426"/>
      <c r="BH6" s="426"/>
      <c r="BI6" s="426"/>
      <c r="BJ6" s="426"/>
      <c r="BK6" s="426"/>
      <c r="BL6" s="426"/>
      <c r="BM6" s="427"/>
      <c r="BN6" s="445">
        <v>448304</v>
      </c>
      <c r="BO6" s="446"/>
      <c r="BP6" s="446"/>
      <c r="BQ6" s="446"/>
      <c r="BR6" s="446"/>
      <c r="BS6" s="446"/>
      <c r="BT6" s="446"/>
      <c r="BU6" s="447"/>
      <c r="BV6" s="445">
        <v>590705</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96.9</v>
      </c>
      <c r="CU6" s="596"/>
      <c r="CV6" s="596"/>
      <c r="CW6" s="596"/>
      <c r="CX6" s="596"/>
      <c r="CY6" s="596"/>
      <c r="CZ6" s="596"/>
      <c r="DA6" s="597"/>
      <c r="DB6" s="595">
        <v>93.1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122618</v>
      </c>
      <c r="BO7" s="446"/>
      <c r="BP7" s="446"/>
      <c r="BQ7" s="446"/>
      <c r="BR7" s="446"/>
      <c r="BS7" s="446"/>
      <c r="BT7" s="446"/>
      <c r="BU7" s="447"/>
      <c r="BV7" s="445">
        <v>143396</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12043772</v>
      </c>
      <c r="CU7" s="446"/>
      <c r="CV7" s="446"/>
      <c r="CW7" s="446"/>
      <c r="CX7" s="446"/>
      <c r="CY7" s="446"/>
      <c r="CZ7" s="446"/>
      <c r="DA7" s="447"/>
      <c r="DB7" s="445">
        <v>12354774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325686</v>
      </c>
      <c r="BO8" s="446"/>
      <c r="BP8" s="446"/>
      <c r="BQ8" s="446"/>
      <c r="BR8" s="446"/>
      <c r="BS8" s="446"/>
      <c r="BT8" s="446"/>
      <c r="BU8" s="447"/>
      <c r="BV8" s="445">
        <v>447309</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0.41</v>
      </c>
      <c r="CU8" s="559"/>
      <c r="CV8" s="559"/>
      <c r="CW8" s="559"/>
      <c r="CX8" s="559"/>
      <c r="CY8" s="559"/>
      <c r="CZ8" s="559"/>
      <c r="DA8" s="560"/>
      <c r="DB8" s="558">
        <v>0.41</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44259</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104</v>
      </c>
      <c r="AV9" s="503"/>
      <c r="AW9" s="503"/>
      <c r="AX9" s="503"/>
      <c r="AY9" s="425" t="s">
        <v>111</v>
      </c>
      <c r="AZ9" s="426"/>
      <c r="BA9" s="426"/>
      <c r="BB9" s="426"/>
      <c r="BC9" s="426"/>
      <c r="BD9" s="426"/>
      <c r="BE9" s="426"/>
      <c r="BF9" s="426"/>
      <c r="BG9" s="426"/>
      <c r="BH9" s="426"/>
      <c r="BI9" s="426"/>
      <c r="BJ9" s="426"/>
      <c r="BK9" s="426"/>
      <c r="BL9" s="426"/>
      <c r="BM9" s="427"/>
      <c r="BN9" s="445">
        <v>-121623</v>
      </c>
      <c r="BO9" s="446"/>
      <c r="BP9" s="446"/>
      <c r="BQ9" s="446"/>
      <c r="BR9" s="446"/>
      <c r="BS9" s="446"/>
      <c r="BT9" s="446"/>
      <c r="BU9" s="447"/>
      <c r="BV9" s="445">
        <v>356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18.2</v>
      </c>
      <c r="CU9" s="416"/>
      <c r="CV9" s="416"/>
      <c r="CW9" s="416"/>
      <c r="CX9" s="416"/>
      <c r="CY9" s="416"/>
      <c r="CZ9" s="416"/>
      <c r="DA9" s="417"/>
      <c r="DB9" s="415">
        <v>19.5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45133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1284</v>
      </c>
      <c r="BO10" s="446"/>
      <c r="BP10" s="446"/>
      <c r="BQ10" s="446"/>
      <c r="BR10" s="446"/>
      <c r="BS10" s="446"/>
      <c r="BT10" s="446"/>
      <c r="BU10" s="447"/>
      <c r="BV10" s="445">
        <v>4382</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104</v>
      </c>
      <c r="AV11" s="503"/>
      <c r="AW11" s="503"/>
      <c r="AX11" s="503"/>
      <c r="AY11" s="425" t="s">
        <v>121</v>
      </c>
      <c r="AZ11" s="426"/>
      <c r="BA11" s="426"/>
      <c r="BB11" s="426"/>
      <c r="BC11" s="426"/>
      <c r="BD11" s="426"/>
      <c r="BE11" s="426"/>
      <c r="BF11" s="426"/>
      <c r="BG11" s="426"/>
      <c r="BH11" s="426"/>
      <c r="BI11" s="426"/>
      <c r="BJ11" s="426"/>
      <c r="BK11" s="426"/>
      <c r="BL11" s="426"/>
      <c r="BM11" s="427"/>
      <c r="BN11" s="445">
        <v>316537</v>
      </c>
      <c r="BO11" s="446"/>
      <c r="BP11" s="446"/>
      <c r="BQ11" s="446"/>
      <c r="BR11" s="446"/>
      <c r="BS11" s="446"/>
      <c r="BT11" s="446"/>
      <c r="BU11" s="447"/>
      <c r="BV11" s="445">
        <v>347730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45439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115</v>
      </c>
      <c r="AV12" s="503"/>
      <c r="AW12" s="503"/>
      <c r="AX12" s="503"/>
      <c r="AY12" s="425" t="s">
        <v>129</v>
      </c>
      <c r="AZ12" s="426"/>
      <c r="BA12" s="426"/>
      <c r="BB12" s="426"/>
      <c r="BC12" s="426"/>
      <c r="BD12" s="426"/>
      <c r="BE12" s="426"/>
      <c r="BF12" s="426"/>
      <c r="BG12" s="426"/>
      <c r="BH12" s="426"/>
      <c r="BI12" s="426"/>
      <c r="BJ12" s="426"/>
      <c r="BK12" s="426"/>
      <c r="BL12" s="426"/>
      <c r="BM12" s="427"/>
      <c r="BN12" s="445">
        <v>5704</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45264</v>
      </c>
      <c r="S13" s="549"/>
      <c r="T13" s="549"/>
      <c r="U13" s="549"/>
      <c r="V13" s="550"/>
      <c r="W13" s="536" t="s">
        <v>133</v>
      </c>
      <c r="X13" s="458"/>
      <c r="Y13" s="458"/>
      <c r="Z13" s="458"/>
      <c r="AA13" s="458"/>
      <c r="AB13" s="459"/>
      <c r="AC13" s="421">
        <v>1819</v>
      </c>
      <c r="AD13" s="422"/>
      <c r="AE13" s="422"/>
      <c r="AF13" s="422"/>
      <c r="AG13" s="423"/>
      <c r="AH13" s="421">
        <v>2072</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190494</v>
      </c>
      <c r="BO13" s="446"/>
      <c r="BP13" s="446"/>
      <c r="BQ13" s="446"/>
      <c r="BR13" s="446"/>
      <c r="BS13" s="446"/>
      <c r="BT13" s="446"/>
      <c r="BU13" s="447"/>
      <c r="BV13" s="445">
        <v>352468</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4.7</v>
      </c>
      <c r="CU13" s="416"/>
      <c r="CV13" s="416"/>
      <c r="CW13" s="416"/>
      <c r="CX13" s="416"/>
      <c r="CY13" s="416"/>
      <c r="CZ13" s="416"/>
      <c r="DA13" s="417"/>
      <c r="DB13" s="415">
        <v>4.9000000000000004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45641</v>
      </c>
      <c r="S14" s="549"/>
      <c r="T14" s="549"/>
      <c r="U14" s="549"/>
      <c r="V14" s="550"/>
      <c r="W14" s="551"/>
      <c r="X14" s="461"/>
      <c r="Y14" s="461"/>
      <c r="Z14" s="461"/>
      <c r="AA14" s="461"/>
      <c r="AB14" s="462"/>
      <c r="AC14" s="541">
        <v>8.1999999999999993</v>
      </c>
      <c r="AD14" s="542"/>
      <c r="AE14" s="542"/>
      <c r="AF14" s="542"/>
      <c r="AG14" s="543"/>
      <c r="AH14" s="541">
        <v>9.5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45476</v>
      </c>
      <c r="S15" s="549"/>
      <c r="T15" s="549"/>
      <c r="U15" s="549"/>
      <c r="V15" s="550"/>
      <c r="W15" s="536" t="s">
        <v>140</v>
      </c>
      <c r="X15" s="458"/>
      <c r="Y15" s="458"/>
      <c r="Z15" s="458"/>
      <c r="AA15" s="458"/>
      <c r="AB15" s="459"/>
      <c r="AC15" s="421">
        <v>5258</v>
      </c>
      <c r="AD15" s="422"/>
      <c r="AE15" s="422"/>
      <c r="AF15" s="422"/>
      <c r="AG15" s="423"/>
      <c r="AH15" s="421">
        <v>5108</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4125460</v>
      </c>
      <c r="BO15" s="441"/>
      <c r="BP15" s="441"/>
      <c r="BQ15" s="441"/>
      <c r="BR15" s="441"/>
      <c r="BS15" s="441"/>
      <c r="BT15" s="441"/>
      <c r="BU15" s="442"/>
      <c r="BV15" s="440">
        <v>4075457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23.8</v>
      </c>
      <c r="AD16" s="542"/>
      <c r="AE16" s="542"/>
      <c r="AF16" s="542"/>
      <c r="AG16" s="543"/>
      <c r="AH16" s="541">
        <v>23.5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9941882</v>
      </c>
      <c r="BO16" s="446"/>
      <c r="BP16" s="446"/>
      <c r="BQ16" s="446"/>
      <c r="BR16" s="446"/>
      <c r="BS16" s="446"/>
      <c r="BT16" s="446"/>
      <c r="BU16" s="447"/>
      <c r="BV16" s="445">
        <v>9920304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15009</v>
      </c>
      <c r="AD17" s="422"/>
      <c r="AE17" s="422"/>
      <c r="AF17" s="422"/>
      <c r="AG17" s="423"/>
      <c r="AH17" s="421">
        <v>14599</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5205349</v>
      </c>
      <c r="BO17" s="446"/>
      <c r="BP17" s="446"/>
      <c r="BQ17" s="446"/>
      <c r="BR17" s="446"/>
      <c r="BS17" s="446"/>
      <c r="BT17" s="446"/>
      <c r="BU17" s="447"/>
      <c r="BV17" s="445">
        <v>5131251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95.81</v>
      </c>
      <c r="M18" s="510"/>
      <c r="N18" s="510"/>
      <c r="O18" s="510"/>
      <c r="P18" s="510"/>
      <c r="Q18" s="510"/>
      <c r="R18" s="511"/>
      <c r="S18" s="511"/>
      <c r="T18" s="511"/>
      <c r="U18" s="511"/>
      <c r="V18" s="512"/>
      <c r="W18" s="526"/>
      <c r="X18" s="527"/>
      <c r="Y18" s="527"/>
      <c r="Z18" s="527"/>
      <c r="AA18" s="527"/>
      <c r="AB18" s="537"/>
      <c r="AC18" s="409">
        <v>68</v>
      </c>
      <c r="AD18" s="410"/>
      <c r="AE18" s="410"/>
      <c r="AF18" s="410"/>
      <c r="AG18" s="513"/>
      <c r="AH18" s="409">
        <v>67</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11192776</v>
      </c>
      <c r="BO18" s="446"/>
      <c r="BP18" s="446"/>
      <c r="BQ18" s="446"/>
      <c r="BR18" s="446"/>
      <c r="BS18" s="446"/>
      <c r="BT18" s="446"/>
      <c r="BU18" s="447"/>
      <c r="BV18" s="445">
        <v>11049470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462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13421865</v>
      </c>
      <c r="BO19" s="446"/>
      <c r="BP19" s="446"/>
      <c r="BQ19" s="446"/>
      <c r="BR19" s="446"/>
      <c r="BS19" s="446"/>
      <c r="BT19" s="446"/>
      <c r="BU19" s="447"/>
      <c r="BV19" s="445">
        <v>13549602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14769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19591497</v>
      </c>
      <c r="BO23" s="446"/>
      <c r="BP23" s="446"/>
      <c r="BQ23" s="446"/>
      <c r="BR23" s="446"/>
      <c r="BS23" s="446"/>
      <c r="BT23" s="446"/>
      <c r="BU23" s="447"/>
      <c r="BV23" s="445">
        <v>19778165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8230</v>
      </c>
      <c r="R24" s="422"/>
      <c r="S24" s="422"/>
      <c r="T24" s="422"/>
      <c r="U24" s="422"/>
      <c r="V24" s="423"/>
      <c r="W24" s="487"/>
      <c r="X24" s="478"/>
      <c r="Y24" s="479"/>
      <c r="Z24" s="418" t="s">
        <v>164</v>
      </c>
      <c r="AA24" s="419"/>
      <c r="AB24" s="419"/>
      <c r="AC24" s="419"/>
      <c r="AD24" s="419"/>
      <c r="AE24" s="419"/>
      <c r="AF24" s="419"/>
      <c r="AG24" s="420"/>
      <c r="AH24" s="421">
        <v>332</v>
      </c>
      <c r="AI24" s="422"/>
      <c r="AJ24" s="422"/>
      <c r="AK24" s="422"/>
      <c r="AL24" s="423"/>
      <c r="AM24" s="421">
        <v>1001644</v>
      </c>
      <c r="AN24" s="422"/>
      <c r="AO24" s="422"/>
      <c r="AP24" s="422"/>
      <c r="AQ24" s="422"/>
      <c r="AR24" s="423"/>
      <c r="AS24" s="421">
        <v>3017</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12978020</v>
      </c>
      <c r="BO24" s="446"/>
      <c r="BP24" s="446"/>
      <c r="BQ24" s="446"/>
      <c r="BR24" s="446"/>
      <c r="BS24" s="446"/>
      <c r="BT24" s="446"/>
      <c r="BU24" s="447"/>
      <c r="BV24" s="445">
        <v>13128529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6590</v>
      </c>
      <c r="R25" s="422"/>
      <c r="S25" s="422"/>
      <c r="T25" s="422"/>
      <c r="U25" s="422"/>
      <c r="V25" s="423"/>
      <c r="W25" s="487"/>
      <c r="X25" s="478"/>
      <c r="Y25" s="479"/>
      <c r="Z25" s="418" t="s">
        <v>167</v>
      </c>
      <c r="AA25" s="419"/>
      <c r="AB25" s="419"/>
      <c r="AC25" s="419"/>
      <c r="AD25" s="419"/>
      <c r="AE25" s="419"/>
      <c r="AF25" s="419"/>
      <c r="AG25" s="420"/>
      <c r="AH25" s="421" t="s">
        <v>123</v>
      </c>
      <c r="AI25" s="422"/>
      <c r="AJ25" s="422"/>
      <c r="AK25" s="422"/>
      <c r="AL25" s="423"/>
      <c r="AM25" s="421" t="s">
        <v>123</v>
      </c>
      <c r="AN25" s="422"/>
      <c r="AO25" s="422"/>
      <c r="AP25" s="422"/>
      <c r="AQ25" s="422"/>
      <c r="AR25" s="423"/>
      <c r="AS25" s="421" t="s">
        <v>123</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1505482</v>
      </c>
      <c r="BO25" s="441"/>
      <c r="BP25" s="441"/>
      <c r="BQ25" s="441"/>
      <c r="BR25" s="441"/>
      <c r="BS25" s="441"/>
      <c r="BT25" s="441"/>
      <c r="BU25" s="442"/>
      <c r="BV25" s="440">
        <v>2373206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5980</v>
      </c>
      <c r="R26" s="422"/>
      <c r="S26" s="422"/>
      <c r="T26" s="422"/>
      <c r="U26" s="422"/>
      <c r="V26" s="423"/>
      <c r="W26" s="487"/>
      <c r="X26" s="478"/>
      <c r="Y26" s="479"/>
      <c r="Z26" s="418" t="s">
        <v>170</v>
      </c>
      <c r="AA26" s="500"/>
      <c r="AB26" s="500"/>
      <c r="AC26" s="500"/>
      <c r="AD26" s="500"/>
      <c r="AE26" s="500"/>
      <c r="AF26" s="500"/>
      <c r="AG26" s="501"/>
      <c r="AH26" s="421">
        <v>38</v>
      </c>
      <c r="AI26" s="422"/>
      <c r="AJ26" s="422"/>
      <c r="AK26" s="422"/>
      <c r="AL26" s="423"/>
      <c r="AM26" s="421">
        <v>112214</v>
      </c>
      <c r="AN26" s="422"/>
      <c r="AO26" s="422"/>
      <c r="AP26" s="422"/>
      <c r="AQ26" s="422"/>
      <c r="AR26" s="423"/>
      <c r="AS26" s="421">
        <v>2953</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4600</v>
      </c>
      <c r="R27" s="422"/>
      <c r="S27" s="422"/>
      <c r="T27" s="422"/>
      <c r="U27" s="422"/>
      <c r="V27" s="423"/>
      <c r="W27" s="487"/>
      <c r="X27" s="478"/>
      <c r="Y27" s="479"/>
      <c r="Z27" s="418" t="s">
        <v>173</v>
      </c>
      <c r="AA27" s="419"/>
      <c r="AB27" s="419"/>
      <c r="AC27" s="419"/>
      <c r="AD27" s="419"/>
      <c r="AE27" s="419"/>
      <c r="AF27" s="419"/>
      <c r="AG27" s="420"/>
      <c r="AH27" s="421">
        <v>14</v>
      </c>
      <c r="AI27" s="422"/>
      <c r="AJ27" s="422"/>
      <c r="AK27" s="422"/>
      <c r="AL27" s="423"/>
      <c r="AM27" s="421">
        <v>43632</v>
      </c>
      <c r="AN27" s="422"/>
      <c r="AO27" s="422"/>
      <c r="AP27" s="422"/>
      <c r="AQ27" s="422"/>
      <c r="AR27" s="423"/>
      <c r="AS27" s="421">
        <v>3117</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1265164</v>
      </c>
      <c r="BO27" s="449"/>
      <c r="BP27" s="449"/>
      <c r="BQ27" s="449"/>
      <c r="BR27" s="449"/>
      <c r="BS27" s="449"/>
      <c r="BT27" s="449"/>
      <c r="BU27" s="450"/>
      <c r="BV27" s="448">
        <v>1265164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4010</v>
      </c>
      <c r="R28" s="422"/>
      <c r="S28" s="422"/>
      <c r="T28" s="422"/>
      <c r="U28" s="422"/>
      <c r="V28" s="423"/>
      <c r="W28" s="487"/>
      <c r="X28" s="478"/>
      <c r="Y28" s="479"/>
      <c r="Z28" s="418" t="s">
        <v>176</v>
      </c>
      <c r="AA28" s="419"/>
      <c r="AB28" s="419"/>
      <c r="AC28" s="419"/>
      <c r="AD28" s="419"/>
      <c r="AE28" s="419"/>
      <c r="AF28" s="419"/>
      <c r="AG28" s="420"/>
      <c r="AH28" s="421" t="s">
        <v>123</v>
      </c>
      <c r="AI28" s="422"/>
      <c r="AJ28" s="422"/>
      <c r="AK28" s="422"/>
      <c r="AL28" s="423"/>
      <c r="AM28" s="421" t="s">
        <v>123</v>
      </c>
      <c r="AN28" s="422"/>
      <c r="AO28" s="422"/>
      <c r="AP28" s="422"/>
      <c r="AQ28" s="422"/>
      <c r="AR28" s="423"/>
      <c r="AS28" s="421" t="s">
        <v>123</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1735843</v>
      </c>
      <c r="BO28" s="441"/>
      <c r="BP28" s="441"/>
      <c r="BQ28" s="441"/>
      <c r="BR28" s="441"/>
      <c r="BS28" s="441"/>
      <c r="BT28" s="441"/>
      <c r="BU28" s="442"/>
      <c r="BV28" s="440">
        <v>1740263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20</v>
      </c>
      <c r="M29" s="422"/>
      <c r="N29" s="422"/>
      <c r="O29" s="422"/>
      <c r="P29" s="423"/>
      <c r="Q29" s="421">
        <v>3740</v>
      </c>
      <c r="R29" s="422"/>
      <c r="S29" s="422"/>
      <c r="T29" s="422"/>
      <c r="U29" s="422"/>
      <c r="V29" s="423"/>
      <c r="W29" s="488"/>
      <c r="X29" s="489"/>
      <c r="Y29" s="490"/>
      <c r="Z29" s="418" t="s">
        <v>179</v>
      </c>
      <c r="AA29" s="419"/>
      <c r="AB29" s="419"/>
      <c r="AC29" s="419"/>
      <c r="AD29" s="419"/>
      <c r="AE29" s="419"/>
      <c r="AF29" s="419"/>
      <c r="AG29" s="420"/>
      <c r="AH29" s="421">
        <v>346</v>
      </c>
      <c r="AI29" s="422"/>
      <c r="AJ29" s="422"/>
      <c r="AK29" s="422"/>
      <c r="AL29" s="423"/>
      <c r="AM29" s="421">
        <v>1045276</v>
      </c>
      <c r="AN29" s="422"/>
      <c r="AO29" s="422"/>
      <c r="AP29" s="422"/>
      <c r="AQ29" s="422"/>
      <c r="AR29" s="423"/>
      <c r="AS29" s="421">
        <v>3021</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2832306</v>
      </c>
      <c r="BO29" s="446"/>
      <c r="BP29" s="446"/>
      <c r="BQ29" s="446"/>
      <c r="BR29" s="446"/>
      <c r="BS29" s="446"/>
      <c r="BT29" s="446"/>
      <c r="BU29" s="447"/>
      <c r="BV29" s="445">
        <v>2845720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97.1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13885795</v>
      </c>
      <c r="BO30" s="449"/>
      <c r="BP30" s="449"/>
      <c r="BQ30" s="449"/>
      <c r="BR30" s="449"/>
      <c r="BS30" s="449"/>
      <c r="BT30" s="449"/>
      <c r="BU30" s="450"/>
      <c r="BV30" s="448">
        <v>13818012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188</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188</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IF('各会計、関係団体の財政状況及び健全化判断比率'!B30="","",'各会計、関係団体の財政状況及び健全化判断比率'!B30)</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天山地区共同衛生処理場組合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牛津街づくり</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授産場特別会計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IF('各会計、関係団体の財政状況及び健全化判断比率'!B31="","",'各会計、関係団体の財政状況及び健全化判断比率'!B31)</f>
        <v>病院事業会計</v>
      </c>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下水道特別会計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天山地区共同斎場組合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小城市体育協会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佐賀中部広域連合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佐賀県後期高齢者医療広域連合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佐賀県市町総合事務組合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天山地区共同環境組合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西佐賀水道企業団</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佐賀西部広域水道企業団</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uRWjozeefiaFqBOFGV8QQlzV7PdklSTJInGeC5BDuWHcUfWefYmdlLP8Liyy5BuASVRqfbZoSpIqOfSWhxZ3Iw==" saltValue="g15FQxkMzGbwkvVbPGYr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4289577</v>
      </c>
      <c r="S5" s="707"/>
      <c r="T5" s="707"/>
      <c r="U5" s="707"/>
      <c r="V5" s="707"/>
      <c r="W5" s="707"/>
      <c r="X5" s="707"/>
      <c r="Y5" s="753"/>
      <c r="Z5" s="771">
        <v>18.600000000000001</v>
      </c>
      <c r="AA5" s="771"/>
      <c r="AB5" s="771"/>
      <c r="AC5" s="771"/>
      <c r="AD5" s="772">
        <v>4289577</v>
      </c>
      <c r="AE5" s="772"/>
      <c r="AF5" s="772"/>
      <c r="AG5" s="772"/>
      <c r="AH5" s="772"/>
      <c r="AI5" s="772"/>
      <c r="AJ5" s="772"/>
      <c r="AK5" s="772"/>
      <c r="AL5" s="754">
        <v>37.1</v>
      </c>
      <c r="AM5" s="723"/>
      <c r="AN5" s="723"/>
      <c r="AO5" s="755"/>
      <c r="AP5" s="740" t="s">
        <v>220</v>
      </c>
      <c r="AQ5" s="741"/>
      <c r="AR5" s="741"/>
      <c r="AS5" s="741"/>
      <c r="AT5" s="741"/>
      <c r="AU5" s="741"/>
      <c r="AV5" s="741"/>
      <c r="AW5" s="741"/>
      <c r="AX5" s="741"/>
      <c r="AY5" s="741"/>
      <c r="AZ5" s="741"/>
      <c r="BA5" s="741"/>
      <c r="BB5" s="741"/>
      <c r="BC5" s="741"/>
      <c r="BD5" s="741"/>
      <c r="BE5" s="741"/>
      <c r="BF5" s="742"/>
      <c r="BG5" s="641">
        <v>4289527</v>
      </c>
      <c r="BH5" s="644"/>
      <c r="BI5" s="644"/>
      <c r="BJ5" s="644"/>
      <c r="BK5" s="644"/>
      <c r="BL5" s="644"/>
      <c r="BM5" s="644"/>
      <c r="BN5" s="645"/>
      <c r="BO5" s="703">
        <v>100</v>
      </c>
      <c r="BP5" s="703"/>
      <c r="BQ5" s="703"/>
      <c r="BR5" s="703"/>
      <c r="BS5" s="704">
        <v>33380</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133551</v>
      </c>
      <c r="S6" s="644"/>
      <c r="T6" s="644"/>
      <c r="U6" s="644"/>
      <c r="V6" s="644"/>
      <c r="W6" s="644"/>
      <c r="X6" s="644"/>
      <c r="Y6" s="645"/>
      <c r="Z6" s="703">
        <v>0.6</v>
      </c>
      <c r="AA6" s="703"/>
      <c r="AB6" s="703"/>
      <c r="AC6" s="703"/>
      <c r="AD6" s="704">
        <v>133551</v>
      </c>
      <c r="AE6" s="704"/>
      <c r="AF6" s="704"/>
      <c r="AG6" s="704"/>
      <c r="AH6" s="704"/>
      <c r="AI6" s="704"/>
      <c r="AJ6" s="704"/>
      <c r="AK6" s="704"/>
      <c r="AL6" s="646">
        <v>1.2</v>
      </c>
      <c r="AM6" s="647"/>
      <c r="AN6" s="647"/>
      <c r="AO6" s="705"/>
      <c r="AP6" s="638" t="s">
        <v>225</v>
      </c>
      <c r="AQ6" s="639"/>
      <c r="AR6" s="639"/>
      <c r="AS6" s="639"/>
      <c r="AT6" s="639"/>
      <c r="AU6" s="639"/>
      <c r="AV6" s="639"/>
      <c r="AW6" s="639"/>
      <c r="AX6" s="639"/>
      <c r="AY6" s="639"/>
      <c r="AZ6" s="639"/>
      <c r="BA6" s="639"/>
      <c r="BB6" s="639"/>
      <c r="BC6" s="639"/>
      <c r="BD6" s="639"/>
      <c r="BE6" s="639"/>
      <c r="BF6" s="640"/>
      <c r="BG6" s="641">
        <v>4289527</v>
      </c>
      <c r="BH6" s="644"/>
      <c r="BI6" s="644"/>
      <c r="BJ6" s="644"/>
      <c r="BK6" s="644"/>
      <c r="BL6" s="644"/>
      <c r="BM6" s="644"/>
      <c r="BN6" s="645"/>
      <c r="BO6" s="703">
        <v>100</v>
      </c>
      <c r="BP6" s="703"/>
      <c r="BQ6" s="703"/>
      <c r="BR6" s="703"/>
      <c r="BS6" s="704">
        <v>33380</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215968</v>
      </c>
      <c r="CS6" s="644"/>
      <c r="CT6" s="644"/>
      <c r="CU6" s="644"/>
      <c r="CV6" s="644"/>
      <c r="CW6" s="644"/>
      <c r="CX6" s="644"/>
      <c r="CY6" s="645"/>
      <c r="CZ6" s="754">
        <v>1</v>
      </c>
      <c r="DA6" s="723"/>
      <c r="DB6" s="723"/>
      <c r="DC6" s="757"/>
      <c r="DD6" s="649" t="s">
        <v>227</v>
      </c>
      <c r="DE6" s="644"/>
      <c r="DF6" s="644"/>
      <c r="DG6" s="644"/>
      <c r="DH6" s="644"/>
      <c r="DI6" s="644"/>
      <c r="DJ6" s="644"/>
      <c r="DK6" s="644"/>
      <c r="DL6" s="644"/>
      <c r="DM6" s="644"/>
      <c r="DN6" s="644"/>
      <c r="DO6" s="644"/>
      <c r="DP6" s="645"/>
      <c r="DQ6" s="649">
        <v>215964</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9852</v>
      </c>
      <c r="S7" s="644"/>
      <c r="T7" s="644"/>
      <c r="U7" s="644"/>
      <c r="V7" s="644"/>
      <c r="W7" s="644"/>
      <c r="X7" s="644"/>
      <c r="Y7" s="645"/>
      <c r="Z7" s="703">
        <v>0</v>
      </c>
      <c r="AA7" s="703"/>
      <c r="AB7" s="703"/>
      <c r="AC7" s="703"/>
      <c r="AD7" s="704">
        <v>9852</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2078994</v>
      </c>
      <c r="BH7" s="644"/>
      <c r="BI7" s="644"/>
      <c r="BJ7" s="644"/>
      <c r="BK7" s="644"/>
      <c r="BL7" s="644"/>
      <c r="BM7" s="644"/>
      <c r="BN7" s="645"/>
      <c r="BO7" s="703">
        <v>48.5</v>
      </c>
      <c r="BP7" s="703"/>
      <c r="BQ7" s="703"/>
      <c r="BR7" s="703"/>
      <c r="BS7" s="704">
        <v>33380</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2876635</v>
      </c>
      <c r="CS7" s="644"/>
      <c r="CT7" s="644"/>
      <c r="CU7" s="644"/>
      <c r="CV7" s="644"/>
      <c r="CW7" s="644"/>
      <c r="CX7" s="644"/>
      <c r="CY7" s="645"/>
      <c r="CZ7" s="703">
        <v>12.7</v>
      </c>
      <c r="DA7" s="703"/>
      <c r="DB7" s="703"/>
      <c r="DC7" s="703"/>
      <c r="DD7" s="649">
        <v>35781</v>
      </c>
      <c r="DE7" s="644"/>
      <c r="DF7" s="644"/>
      <c r="DG7" s="644"/>
      <c r="DH7" s="644"/>
      <c r="DI7" s="644"/>
      <c r="DJ7" s="644"/>
      <c r="DK7" s="644"/>
      <c r="DL7" s="644"/>
      <c r="DM7" s="644"/>
      <c r="DN7" s="644"/>
      <c r="DO7" s="644"/>
      <c r="DP7" s="645"/>
      <c r="DQ7" s="649">
        <v>1392847</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15269</v>
      </c>
      <c r="S8" s="644"/>
      <c r="T8" s="644"/>
      <c r="U8" s="644"/>
      <c r="V8" s="644"/>
      <c r="W8" s="644"/>
      <c r="X8" s="644"/>
      <c r="Y8" s="645"/>
      <c r="Z8" s="703">
        <v>0.1</v>
      </c>
      <c r="AA8" s="703"/>
      <c r="AB8" s="703"/>
      <c r="AC8" s="703"/>
      <c r="AD8" s="704">
        <v>15269</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77682</v>
      </c>
      <c r="BH8" s="644"/>
      <c r="BI8" s="644"/>
      <c r="BJ8" s="644"/>
      <c r="BK8" s="644"/>
      <c r="BL8" s="644"/>
      <c r="BM8" s="644"/>
      <c r="BN8" s="645"/>
      <c r="BO8" s="703">
        <v>1.8</v>
      </c>
      <c r="BP8" s="703"/>
      <c r="BQ8" s="703"/>
      <c r="BR8" s="703"/>
      <c r="BS8" s="649" t="s">
        <v>123</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6997408</v>
      </c>
      <c r="CS8" s="644"/>
      <c r="CT8" s="644"/>
      <c r="CU8" s="644"/>
      <c r="CV8" s="644"/>
      <c r="CW8" s="644"/>
      <c r="CX8" s="644"/>
      <c r="CY8" s="645"/>
      <c r="CZ8" s="703">
        <v>31</v>
      </c>
      <c r="DA8" s="703"/>
      <c r="DB8" s="703"/>
      <c r="DC8" s="703"/>
      <c r="DD8" s="649">
        <v>91951</v>
      </c>
      <c r="DE8" s="644"/>
      <c r="DF8" s="644"/>
      <c r="DG8" s="644"/>
      <c r="DH8" s="644"/>
      <c r="DI8" s="644"/>
      <c r="DJ8" s="644"/>
      <c r="DK8" s="644"/>
      <c r="DL8" s="644"/>
      <c r="DM8" s="644"/>
      <c r="DN8" s="644"/>
      <c r="DO8" s="644"/>
      <c r="DP8" s="645"/>
      <c r="DQ8" s="649">
        <v>3368576</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15491</v>
      </c>
      <c r="S9" s="644"/>
      <c r="T9" s="644"/>
      <c r="U9" s="644"/>
      <c r="V9" s="644"/>
      <c r="W9" s="644"/>
      <c r="X9" s="644"/>
      <c r="Y9" s="645"/>
      <c r="Z9" s="703">
        <v>0.1</v>
      </c>
      <c r="AA9" s="703"/>
      <c r="AB9" s="703"/>
      <c r="AC9" s="703"/>
      <c r="AD9" s="704">
        <v>15491</v>
      </c>
      <c r="AE9" s="704"/>
      <c r="AF9" s="704"/>
      <c r="AG9" s="704"/>
      <c r="AH9" s="704"/>
      <c r="AI9" s="704"/>
      <c r="AJ9" s="704"/>
      <c r="AK9" s="704"/>
      <c r="AL9" s="646">
        <v>0.1</v>
      </c>
      <c r="AM9" s="647"/>
      <c r="AN9" s="647"/>
      <c r="AO9" s="705"/>
      <c r="AP9" s="638" t="s">
        <v>235</v>
      </c>
      <c r="AQ9" s="639"/>
      <c r="AR9" s="639"/>
      <c r="AS9" s="639"/>
      <c r="AT9" s="639"/>
      <c r="AU9" s="639"/>
      <c r="AV9" s="639"/>
      <c r="AW9" s="639"/>
      <c r="AX9" s="639"/>
      <c r="AY9" s="639"/>
      <c r="AZ9" s="639"/>
      <c r="BA9" s="639"/>
      <c r="BB9" s="639"/>
      <c r="BC9" s="639"/>
      <c r="BD9" s="639"/>
      <c r="BE9" s="639"/>
      <c r="BF9" s="640"/>
      <c r="BG9" s="641">
        <v>1752992</v>
      </c>
      <c r="BH9" s="644"/>
      <c r="BI9" s="644"/>
      <c r="BJ9" s="644"/>
      <c r="BK9" s="644"/>
      <c r="BL9" s="644"/>
      <c r="BM9" s="644"/>
      <c r="BN9" s="645"/>
      <c r="BO9" s="703">
        <v>40.9</v>
      </c>
      <c r="BP9" s="703"/>
      <c r="BQ9" s="703"/>
      <c r="BR9" s="703"/>
      <c r="BS9" s="649" t="s">
        <v>227</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1728623</v>
      </c>
      <c r="CS9" s="644"/>
      <c r="CT9" s="644"/>
      <c r="CU9" s="644"/>
      <c r="CV9" s="644"/>
      <c r="CW9" s="644"/>
      <c r="CX9" s="644"/>
      <c r="CY9" s="645"/>
      <c r="CZ9" s="703">
        <v>7.7</v>
      </c>
      <c r="DA9" s="703"/>
      <c r="DB9" s="703"/>
      <c r="DC9" s="703"/>
      <c r="DD9" s="649">
        <v>12492</v>
      </c>
      <c r="DE9" s="644"/>
      <c r="DF9" s="644"/>
      <c r="DG9" s="644"/>
      <c r="DH9" s="644"/>
      <c r="DI9" s="644"/>
      <c r="DJ9" s="644"/>
      <c r="DK9" s="644"/>
      <c r="DL9" s="644"/>
      <c r="DM9" s="644"/>
      <c r="DN9" s="644"/>
      <c r="DO9" s="644"/>
      <c r="DP9" s="645"/>
      <c r="DQ9" s="649">
        <v>1328702</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227</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79248</v>
      </c>
      <c r="BH10" s="644"/>
      <c r="BI10" s="644"/>
      <c r="BJ10" s="644"/>
      <c r="BK10" s="644"/>
      <c r="BL10" s="644"/>
      <c r="BM10" s="644"/>
      <c r="BN10" s="645"/>
      <c r="BO10" s="703">
        <v>1.8</v>
      </c>
      <c r="BP10" s="703"/>
      <c r="BQ10" s="703"/>
      <c r="BR10" s="703"/>
      <c r="BS10" s="649" t="s">
        <v>123</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10182</v>
      </c>
      <c r="CS10" s="644"/>
      <c r="CT10" s="644"/>
      <c r="CU10" s="644"/>
      <c r="CV10" s="644"/>
      <c r="CW10" s="644"/>
      <c r="CX10" s="644"/>
      <c r="CY10" s="645"/>
      <c r="CZ10" s="703">
        <v>0</v>
      </c>
      <c r="DA10" s="703"/>
      <c r="DB10" s="703"/>
      <c r="DC10" s="703"/>
      <c r="DD10" s="649" t="s">
        <v>123</v>
      </c>
      <c r="DE10" s="644"/>
      <c r="DF10" s="644"/>
      <c r="DG10" s="644"/>
      <c r="DH10" s="644"/>
      <c r="DI10" s="644"/>
      <c r="DJ10" s="644"/>
      <c r="DK10" s="644"/>
      <c r="DL10" s="644"/>
      <c r="DM10" s="644"/>
      <c r="DN10" s="644"/>
      <c r="DO10" s="644"/>
      <c r="DP10" s="645"/>
      <c r="DQ10" s="649">
        <v>182</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169072</v>
      </c>
      <c r="BH11" s="644"/>
      <c r="BI11" s="644"/>
      <c r="BJ11" s="644"/>
      <c r="BK11" s="644"/>
      <c r="BL11" s="644"/>
      <c r="BM11" s="644"/>
      <c r="BN11" s="645"/>
      <c r="BO11" s="703">
        <v>3.9</v>
      </c>
      <c r="BP11" s="703"/>
      <c r="BQ11" s="703"/>
      <c r="BR11" s="703"/>
      <c r="BS11" s="649">
        <v>33380</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1671306</v>
      </c>
      <c r="CS11" s="644"/>
      <c r="CT11" s="644"/>
      <c r="CU11" s="644"/>
      <c r="CV11" s="644"/>
      <c r="CW11" s="644"/>
      <c r="CX11" s="644"/>
      <c r="CY11" s="645"/>
      <c r="CZ11" s="703">
        <v>7.4</v>
      </c>
      <c r="DA11" s="703"/>
      <c r="DB11" s="703"/>
      <c r="DC11" s="703"/>
      <c r="DD11" s="649">
        <v>1000183</v>
      </c>
      <c r="DE11" s="644"/>
      <c r="DF11" s="644"/>
      <c r="DG11" s="644"/>
      <c r="DH11" s="644"/>
      <c r="DI11" s="644"/>
      <c r="DJ11" s="644"/>
      <c r="DK11" s="644"/>
      <c r="DL11" s="644"/>
      <c r="DM11" s="644"/>
      <c r="DN11" s="644"/>
      <c r="DO11" s="644"/>
      <c r="DP11" s="645"/>
      <c r="DQ11" s="649">
        <v>654821</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742462</v>
      </c>
      <c r="S12" s="644"/>
      <c r="T12" s="644"/>
      <c r="U12" s="644"/>
      <c r="V12" s="644"/>
      <c r="W12" s="644"/>
      <c r="X12" s="644"/>
      <c r="Y12" s="645"/>
      <c r="Z12" s="703">
        <v>3.2</v>
      </c>
      <c r="AA12" s="703"/>
      <c r="AB12" s="703"/>
      <c r="AC12" s="703"/>
      <c r="AD12" s="704">
        <v>742462</v>
      </c>
      <c r="AE12" s="704"/>
      <c r="AF12" s="704"/>
      <c r="AG12" s="704"/>
      <c r="AH12" s="704"/>
      <c r="AI12" s="704"/>
      <c r="AJ12" s="704"/>
      <c r="AK12" s="704"/>
      <c r="AL12" s="646">
        <v>6.4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1771466</v>
      </c>
      <c r="BH12" s="644"/>
      <c r="BI12" s="644"/>
      <c r="BJ12" s="644"/>
      <c r="BK12" s="644"/>
      <c r="BL12" s="644"/>
      <c r="BM12" s="644"/>
      <c r="BN12" s="645"/>
      <c r="BO12" s="703">
        <v>41.3</v>
      </c>
      <c r="BP12" s="703"/>
      <c r="BQ12" s="703"/>
      <c r="BR12" s="703"/>
      <c r="BS12" s="649" t="s">
        <v>227</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232927</v>
      </c>
      <c r="CS12" s="644"/>
      <c r="CT12" s="644"/>
      <c r="CU12" s="644"/>
      <c r="CV12" s="644"/>
      <c r="CW12" s="644"/>
      <c r="CX12" s="644"/>
      <c r="CY12" s="645"/>
      <c r="CZ12" s="703">
        <v>1</v>
      </c>
      <c r="DA12" s="703"/>
      <c r="DB12" s="703"/>
      <c r="DC12" s="703"/>
      <c r="DD12" s="649">
        <v>41532</v>
      </c>
      <c r="DE12" s="644"/>
      <c r="DF12" s="644"/>
      <c r="DG12" s="644"/>
      <c r="DH12" s="644"/>
      <c r="DI12" s="644"/>
      <c r="DJ12" s="644"/>
      <c r="DK12" s="644"/>
      <c r="DL12" s="644"/>
      <c r="DM12" s="644"/>
      <c r="DN12" s="644"/>
      <c r="DO12" s="644"/>
      <c r="DP12" s="645"/>
      <c r="DQ12" s="649">
        <v>127632</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227</v>
      </c>
      <c r="AA13" s="703"/>
      <c r="AB13" s="703"/>
      <c r="AC13" s="703"/>
      <c r="AD13" s="704" t="s">
        <v>227</v>
      </c>
      <c r="AE13" s="704"/>
      <c r="AF13" s="704"/>
      <c r="AG13" s="704"/>
      <c r="AH13" s="704"/>
      <c r="AI13" s="704"/>
      <c r="AJ13" s="704"/>
      <c r="AK13" s="704"/>
      <c r="AL13" s="646" t="s">
        <v>227</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1769438</v>
      </c>
      <c r="BH13" s="644"/>
      <c r="BI13" s="644"/>
      <c r="BJ13" s="644"/>
      <c r="BK13" s="644"/>
      <c r="BL13" s="644"/>
      <c r="BM13" s="644"/>
      <c r="BN13" s="645"/>
      <c r="BO13" s="703">
        <v>41.2</v>
      </c>
      <c r="BP13" s="703"/>
      <c r="BQ13" s="703"/>
      <c r="BR13" s="703"/>
      <c r="BS13" s="649" t="s">
        <v>123</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2534990</v>
      </c>
      <c r="CS13" s="644"/>
      <c r="CT13" s="644"/>
      <c r="CU13" s="644"/>
      <c r="CV13" s="644"/>
      <c r="CW13" s="644"/>
      <c r="CX13" s="644"/>
      <c r="CY13" s="645"/>
      <c r="CZ13" s="703">
        <v>11.2</v>
      </c>
      <c r="DA13" s="703"/>
      <c r="DB13" s="703"/>
      <c r="DC13" s="703"/>
      <c r="DD13" s="649">
        <v>1538929</v>
      </c>
      <c r="DE13" s="644"/>
      <c r="DF13" s="644"/>
      <c r="DG13" s="644"/>
      <c r="DH13" s="644"/>
      <c r="DI13" s="644"/>
      <c r="DJ13" s="644"/>
      <c r="DK13" s="644"/>
      <c r="DL13" s="644"/>
      <c r="DM13" s="644"/>
      <c r="DN13" s="644"/>
      <c r="DO13" s="644"/>
      <c r="DP13" s="645"/>
      <c r="DQ13" s="649">
        <v>1106380</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227</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227</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150743</v>
      </c>
      <c r="BH14" s="644"/>
      <c r="BI14" s="644"/>
      <c r="BJ14" s="644"/>
      <c r="BK14" s="644"/>
      <c r="BL14" s="644"/>
      <c r="BM14" s="644"/>
      <c r="BN14" s="645"/>
      <c r="BO14" s="703">
        <v>3.5</v>
      </c>
      <c r="BP14" s="703"/>
      <c r="BQ14" s="703"/>
      <c r="BR14" s="703"/>
      <c r="BS14" s="649" t="s">
        <v>227</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751999</v>
      </c>
      <c r="CS14" s="644"/>
      <c r="CT14" s="644"/>
      <c r="CU14" s="644"/>
      <c r="CV14" s="644"/>
      <c r="CW14" s="644"/>
      <c r="CX14" s="644"/>
      <c r="CY14" s="645"/>
      <c r="CZ14" s="703">
        <v>3.3</v>
      </c>
      <c r="DA14" s="703"/>
      <c r="DB14" s="703"/>
      <c r="DC14" s="703"/>
      <c r="DD14" s="649">
        <v>17342</v>
      </c>
      <c r="DE14" s="644"/>
      <c r="DF14" s="644"/>
      <c r="DG14" s="644"/>
      <c r="DH14" s="644"/>
      <c r="DI14" s="644"/>
      <c r="DJ14" s="644"/>
      <c r="DK14" s="644"/>
      <c r="DL14" s="644"/>
      <c r="DM14" s="644"/>
      <c r="DN14" s="644"/>
      <c r="DO14" s="644"/>
      <c r="DP14" s="645"/>
      <c r="DQ14" s="649">
        <v>711940</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30378</v>
      </c>
      <c r="S15" s="644"/>
      <c r="T15" s="644"/>
      <c r="U15" s="644"/>
      <c r="V15" s="644"/>
      <c r="W15" s="644"/>
      <c r="X15" s="644"/>
      <c r="Y15" s="645"/>
      <c r="Z15" s="703">
        <v>0.1</v>
      </c>
      <c r="AA15" s="703"/>
      <c r="AB15" s="703"/>
      <c r="AC15" s="703"/>
      <c r="AD15" s="704">
        <v>30378</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288324</v>
      </c>
      <c r="BH15" s="644"/>
      <c r="BI15" s="644"/>
      <c r="BJ15" s="644"/>
      <c r="BK15" s="644"/>
      <c r="BL15" s="644"/>
      <c r="BM15" s="644"/>
      <c r="BN15" s="645"/>
      <c r="BO15" s="703">
        <v>6.7</v>
      </c>
      <c r="BP15" s="703"/>
      <c r="BQ15" s="703"/>
      <c r="BR15" s="703"/>
      <c r="BS15" s="649" t="s">
        <v>123</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3032880</v>
      </c>
      <c r="CS15" s="644"/>
      <c r="CT15" s="644"/>
      <c r="CU15" s="644"/>
      <c r="CV15" s="644"/>
      <c r="CW15" s="644"/>
      <c r="CX15" s="644"/>
      <c r="CY15" s="645"/>
      <c r="CZ15" s="703">
        <v>13.4</v>
      </c>
      <c r="DA15" s="703"/>
      <c r="DB15" s="703"/>
      <c r="DC15" s="703"/>
      <c r="DD15" s="649">
        <v>1299762</v>
      </c>
      <c r="DE15" s="644"/>
      <c r="DF15" s="644"/>
      <c r="DG15" s="644"/>
      <c r="DH15" s="644"/>
      <c r="DI15" s="644"/>
      <c r="DJ15" s="644"/>
      <c r="DK15" s="644"/>
      <c r="DL15" s="644"/>
      <c r="DM15" s="644"/>
      <c r="DN15" s="644"/>
      <c r="DO15" s="644"/>
      <c r="DP15" s="645"/>
      <c r="DQ15" s="649">
        <v>1612028</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227</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227</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42489</v>
      </c>
      <c r="CS16" s="644"/>
      <c r="CT16" s="644"/>
      <c r="CU16" s="644"/>
      <c r="CV16" s="644"/>
      <c r="CW16" s="644"/>
      <c r="CX16" s="644"/>
      <c r="CY16" s="645"/>
      <c r="CZ16" s="703">
        <v>0.2</v>
      </c>
      <c r="DA16" s="703"/>
      <c r="DB16" s="703"/>
      <c r="DC16" s="703"/>
      <c r="DD16" s="649" t="s">
        <v>227</v>
      </c>
      <c r="DE16" s="644"/>
      <c r="DF16" s="644"/>
      <c r="DG16" s="644"/>
      <c r="DH16" s="644"/>
      <c r="DI16" s="644"/>
      <c r="DJ16" s="644"/>
      <c r="DK16" s="644"/>
      <c r="DL16" s="644"/>
      <c r="DM16" s="644"/>
      <c r="DN16" s="644"/>
      <c r="DO16" s="644"/>
      <c r="DP16" s="645"/>
      <c r="DQ16" s="649">
        <v>6799</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23940</v>
      </c>
      <c r="S17" s="644"/>
      <c r="T17" s="644"/>
      <c r="U17" s="644"/>
      <c r="V17" s="644"/>
      <c r="W17" s="644"/>
      <c r="X17" s="644"/>
      <c r="Y17" s="645"/>
      <c r="Z17" s="703">
        <v>0.1</v>
      </c>
      <c r="AA17" s="703"/>
      <c r="AB17" s="703"/>
      <c r="AC17" s="703"/>
      <c r="AD17" s="704">
        <v>23940</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227</v>
      </c>
      <c r="BP17" s="703"/>
      <c r="BQ17" s="703"/>
      <c r="BR17" s="703"/>
      <c r="BS17" s="649" t="s">
        <v>123</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2469442</v>
      </c>
      <c r="CS17" s="644"/>
      <c r="CT17" s="644"/>
      <c r="CU17" s="644"/>
      <c r="CV17" s="644"/>
      <c r="CW17" s="644"/>
      <c r="CX17" s="644"/>
      <c r="CY17" s="645"/>
      <c r="CZ17" s="703">
        <v>10.9</v>
      </c>
      <c r="DA17" s="703"/>
      <c r="DB17" s="703"/>
      <c r="DC17" s="703"/>
      <c r="DD17" s="649" t="s">
        <v>227</v>
      </c>
      <c r="DE17" s="644"/>
      <c r="DF17" s="644"/>
      <c r="DG17" s="644"/>
      <c r="DH17" s="644"/>
      <c r="DI17" s="644"/>
      <c r="DJ17" s="644"/>
      <c r="DK17" s="644"/>
      <c r="DL17" s="644"/>
      <c r="DM17" s="644"/>
      <c r="DN17" s="644"/>
      <c r="DO17" s="644"/>
      <c r="DP17" s="645"/>
      <c r="DQ17" s="649">
        <v>2447690</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6921575</v>
      </c>
      <c r="S18" s="644"/>
      <c r="T18" s="644"/>
      <c r="U18" s="644"/>
      <c r="V18" s="644"/>
      <c r="W18" s="644"/>
      <c r="X18" s="644"/>
      <c r="Y18" s="645"/>
      <c r="Z18" s="703">
        <v>30.1</v>
      </c>
      <c r="AA18" s="703"/>
      <c r="AB18" s="703"/>
      <c r="AC18" s="703"/>
      <c r="AD18" s="704">
        <v>6259991</v>
      </c>
      <c r="AE18" s="704"/>
      <c r="AF18" s="704"/>
      <c r="AG18" s="704"/>
      <c r="AH18" s="704"/>
      <c r="AI18" s="704"/>
      <c r="AJ18" s="704"/>
      <c r="AK18" s="704"/>
      <c r="AL18" s="646">
        <v>54.2</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227</v>
      </c>
      <c r="BP18" s="703"/>
      <c r="BQ18" s="703"/>
      <c r="BR18" s="703"/>
      <c r="BS18" s="649" t="s">
        <v>123</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227</v>
      </c>
      <c r="CS18" s="644"/>
      <c r="CT18" s="644"/>
      <c r="CU18" s="644"/>
      <c r="CV18" s="644"/>
      <c r="CW18" s="644"/>
      <c r="CX18" s="644"/>
      <c r="CY18" s="645"/>
      <c r="CZ18" s="703" t="s">
        <v>227</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6259991</v>
      </c>
      <c r="S19" s="644"/>
      <c r="T19" s="644"/>
      <c r="U19" s="644"/>
      <c r="V19" s="644"/>
      <c r="W19" s="644"/>
      <c r="X19" s="644"/>
      <c r="Y19" s="645"/>
      <c r="Z19" s="703">
        <v>27.2</v>
      </c>
      <c r="AA19" s="703"/>
      <c r="AB19" s="703"/>
      <c r="AC19" s="703"/>
      <c r="AD19" s="704">
        <v>6259991</v>
      </c>
      <c r="AE19" s="704"/>
      <c r="AF19" s="704"/>
      <c r="AG19" s="704"/>
      <c r="AH19" s="704"/>
      <c r="AI19" s="704"/>
      <c r="AJ19" s="704"/>
      <c r="AK19" s="704"/>
      <c r="AL19" s="646">
        <v>54.2</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50</v>
      </c>
      <c r="BH19" s="644"/>
      <c r="BI19" s="644"/>
      <c r="BJ19" s="644"/>
      <c r="BK19" s="644"/>
      <c r="BL19" s="644"/>
      <c r="BM19" s="644"/>
      <c r="BN19" s="645"/>
      <c r="BO19" s="703">
        <v>0</v>
      </c>
      <c r="BP19" s="703"/>
      <c r="BQ19" s="703"/>
      <c r="BR19" s="703"/>
      <c r="BS19" s="649" t="s">
        <v>123</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227</v>
      </c>
      <c r="DA19" s="703"/>
      <c r="DB19" s="703"/>
      <c r="DC19" s="703"/>
      <c r="DD19" s="649" t="s">
        <v>123</v>
      </c>
      <c r="DE19" s="644"/>
      <c r="DF19" s="644"/>
      <c r="DG19" s="644"/>
      <c r="DH19" s="644"/>
      <c r="DI19" s="644"/>
      <c r="DJ19" s="644"/>
      <c r="DK19" s="644"/>
      <c r="DL19" s="644"/>
      <c r="DM19" s="644"/>
      <c r="DN19" s="644"/>
      <c r="DO19" s="644"/>
      <c r="DP19" s="645"/>
      <c r="DQ19" s="649" t="s">
        <v>227</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661584</v>
      </c>
      <c r="S20" s="644"/>
      <c r="T20" s="644"/>
      <c r="U20" s="644"/>
      <c r="V20" s="644"/>
      <c r="W20" s="644"/>
      <c r="X20" s="644"/>
      <c r="Y20" s="645"/>
      <c r="Z20" s="703">
        <v>2.9</v>
      </c>
      <c r="AA20" s="703"/>
      <c r="AB20" s="703"/>
      <c r="AC20" s="703"/>
      <c r="AD20" s="704" t="s">
        <v>123</v>
      </c>
      <c r="AE20" s="704"/>
      <c r="AF20" s="704"/>
      <c r="AG20" s="704"/>
      <c r="AH20" s="704"/>
      <c r="AI20" s="704"/>
      <c r="AJ20" s="704"/>
      <c r="AK20" s="704"/>
      <c r="AL20" s="646" t="s">
        <v>123</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50</v>
      </c>
      <c r="BH20" s="644"/>
      <c r="BI20" s="644"/>
      <c r="BJ20" s="644"/>
      <c r="BK20" s="644"/>
      <c r="BL20" s="644"/>
      <c r="BM20" s="644"/>
      <c r="BN20" s="645"/>
      <c r="BO20" s="703">
        <v>0</v>
      </c>
      <c r="BP20" s="703"/>
      <c r="BQ20" s="703"/>
      <c r="BR20" s="703"/>
      <c r="BS20" s="649" t="s">
        <v>123</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22564849</v>
      </c>
      <c r="CS20" s="644"/>
      <c r="CT20" s="644"/>
      <c r="CU20" s="644"/>
      <c r="CV20" s="644"/>
      <c r="CW20" s="644"/>
      <c r="CX20" s="644"/>
      <c r="CY20" s="645"/>
      <c r="CZ20" s="703">
        <v>100</v>
      </c>
      <c r="DA20" s="703"/>
      <c r="DB20" s="703"/>
      <c r="DC20" s="703"/>
      <c r="DD20" s="649">
        <v>4037972</v>
      </c>
      <c r="DE20" s="644"/>
      <c r="DF20" s="644"/>
      <c r="DG20" s="644"/>
      <c r="DH20" s="644"/>
      <c r="DI20" s="644"/>
      <c r="DJ20" s="644"/>
      <c r="DK20" s="644"/>
      <c r="DL20" s="644"/>
      <c r="DM20" s="644"/>
      <c r="DN20" s="644"/>
      <c r="DO20" s="644"/>
      <c r="DP20" s="645"/>
      <c r="DQ20" s="649">
        <v>12973561</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227</v>
      </c>
      <c r="AA21" s="703"/>
      <c r="AB21" s="703"/>
      <c r="AC21" s="703"/>
      <c r="AD21" s="704" t="s">
        <v>227</v>
      </c>
      <c r="AE21" s="704"/>
      <c r="AF21" s="704"/>
      <c r="AG21" s="704"/>
      <c r="AH21" s="704"/>
      <c r="AI21" s="704"/>
      <c r="AJ21" s="704"/>
      <c r="AK21" s="704"/>
      <c r="AL21" s="646" t="s">
        <v>123</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50</v>
      </c>
      <c r="BH21" s="644"/>
      <c r="BI21" s="644"/>
      <c r="BJ21" s="644"/>
      <c r="BK21" s="644"/>
      <c r="BL21" s="644"/>
      <c r="BM21" s="644"/>
      <c r="BN21" s="645"/>
      <c r="BO21" s="703">
        <v>0</v>
      </c>
      <c r="BP21" s="703"/>
      <c r="BQ21" s="703"/>
      <c r="BR21" s="703"/>
      <c r="BS21" s="649" t="s">
        <v>227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12182095</v>
      </c>
      <c r="S22" s="644"/>
      <c r="T22" s="644"/>
      <c r="U22" s="644"/>
      <c r="V22" s="644"/>
      <c r="W22" s="644"/>
      <c r="X22" s="644"/>
      <c r="Y22" s="645"/>
      <c r="Z22" s="703">
        <v>52.9</v>
      </c>
      <c r="AA22" s="703"/>
      <c r="AB22" s="703"/>
      <c r="AC22" s="703"/>
      <c r="AD22" s="704">
        <v>11520511</v>
      </c>
      <c r="AE22" s="704"/>
      <c r="AF22" s="704"/>
      <c r="AG22" s="704"/>
      <c r="AH22" s="704"/>
      <c r="AI22" s="704"/>
      <c r="AJ22" s="704"/>
      <c r="AK22" s="704"/>
      <c r="AL22" s="646">
        <v>99.7</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227</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9258</v>
      </c>
      <c r="S23" s="644"/>
      <c r="T23" s="644"/>
      <c r="U23" s="644"/>
      <c r="V23" s="644"/>
      <c r="W23" s="644"/>
      <c r="X23" s="644"/>
      <c r="Y23" s="645"/>
      <c r="Z23" s="703">
        <v>0</v>
      </c>
      <c r="AA23" s="703"/>
      <c r="AB23" s="703"/>
      <c r="AC23" s="703"/>
      <c r="AD23" s="704">
        <v>9258</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255804</v>
      </c>
      <c r="S24" s="644"/>
      <c r="T24" s="644"/>
      <c r="U24" s="644"/>
      <c r="V24" s="644"/>
      <c r="W24" s="644"/>
      <c r="X24" s="644"/>
      <c r="Y24" s="645"/>
      <c r="Z24" s="703">
        <v>1.1000000000000001</v>
      </c>
      <c r="AA24" s="703"/>
      <c r="AB24" s="703"/>
      <c r="AC24" s="703"/>
      <c r="AD24" s="704" t="s">
        <v>227</v>
      </c>
      <c r="AE24" s="704"/>
      <c r="AF24" s="704"/>
      <c r="AG24" s="704"/>
      <c r="AH24" s="704"/>
      <c r="AI24" s="704"/>
      <c r="AJ24" s="704"/>
      <c r="AK24" s="704"/>
      <c r="AL24" s="646" t="s">
        <v>227</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227</v>
      </c>
      <c r="BH24" s="644"/>
      <c r="BI24" s="644"/>
      <c r="BJ24" s="644"/>
      <c r="BK24" s="644"/>
      <c r="BL24" s="644"/>
      <c r="BM24" s="644"/>
      <c r="BN24" s="645"/>
      <c r="BO24" s="703" t="s">
        <v>227</v>
      </c>
      <c r="BP24" s="703"/>
      <c r="BQ24" s="703"/>
      <c r="BR24" s="703"/>
      <c r="BS24" s="649" t="s">
        <v>227</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10093571</v>
      </c>
      <c r="CS24" s="707"/>
      <c r="CT24" s="707"/>
      <c r="CU24" s="707"/>
      <c r="CV24" s="707"/>
      <c r="CW24" s="707"/>
      <c r="CX24" s="707"/>
      <c r="CY24" s="753"/>
      <c r="CZ24" s="754">
        <v>44.7</v>
      </c>
      <c r="DA24" s="723"/>
      <c r="DB24" s="723"/>
      <c r="DC24" s="757"/>
      <c r="DD24" s="752">
        <v>6559846</v>
      </c>
      <c r="DE24" s="707"/>
      <c r="DF24" s="707"/>
      <c r="DG24" s="707"/>
      <c r="DH24" s="707"/>
      <c r="DI24" s="707"/>
      <c r="DJ24" s="707"/>
      <c r="DK24" s="753"/>
      <c r="DL24" s="752">
        <v>6221321</v>
      </c>
      <c r="DM24" s="707"/>
      <c r="DN24" s="707"/>
      <c r="DO24" s="707"/>
      <c r="DP24" s="707"/>
      <c r="DQ24" s="707"/>
      <c r="DR24" s="707"/>
      <c r="DS24" s="707"/>
      <c r="DT24" s="707"/>
      <c r="DU24" s="707"/>
      <c r="DV24" s="753"/>
      <c r="DW24" s="754">
        <v>51.3</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67734</v>
      </c>
      <c r="S25" s="644"/>
      <c r="T25" s="644"/>
      <c r="U25" s="644"/>
      <c r="V25" s="644"/>
      <c r="W25" s="644"/>
      <c r="X25" s="644"/>
      <c r="Y25" s="645"/>
      <c r="Z25" s="703">
        <v>0.3</v>
      </c>
      <c r="AA25" s="703"/>
      <c r="AB25" s="703"/>
      <c r="AC25" s="703"/>
      <c r="AD25" s="704">
        <v>9526</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227</v>
      </c>
      <c r="BP25" s="703"/>
      <c r="BQ25" s="703"/>
      <c r="BR25" s="703"/>
      <c r="BS25" s="649" t="s">
        <v>123</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3296661</v>
      </c>
      <c r="CS25" s="642"/>
      <c r="CT25" s="642"/>
      <c r="CU25" s="642"/>
      <c r="CV25" s="642"/>
      <c r="CW25" s="642"/>
      <c r="CX25" s="642"/>
      <c r="CY25" s="643"/>
      <c r="CZ25" s="646">
        <v>14.6</v>
      </c>
      <c r="DA25" s="675"/>
      <c r="DB25" s="675"/>
      <c r="DC25" s="676"/>
      <c r="DD25" s="649">
        <v>2966064</v>
      </c>
      <c r="DE25" s="642"/>
      <c r="DF25" s="642"/>
      <c r="DG25" s="642"/>
      <c r="DH25" s="642"/>
      <c r="DI25" s="642"/>
      <c r="DJ25" s="642"/>
      <c r="DK25" s="643"/>
      <c r="DL25" s="649">
        <v>2944853</v>
      </c>
      <c r="DM25" s="642"/>
      <c r="DN25" s="642"/>
      <c r="DO25" s="642"/>
      <c r="DP25" s="642"/>
      <c r="DQ25" s="642"/>
      <c r="DR25" s="642"/>
      <c r="DS25" s="642"/>
      <c r="DT25" s="642"/>
      <c r="DU25" s="642"/>
      <c r="DV25" s="643"/>
      <c r="DW25" s="646">
        <v>24.3</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114103</v>
      </c>
      <c r="S26" s="644"/>
      <c r="T26" s="644"/>
      <c r="U26" s="644"/>
      <c r="V26" s="644"/>
      <c r="W26" s="644"/>
      <c r="X26" s="644"/>
      <c r="Y26" s="645"/>
      <c r="Z26" s="703">
        <v>0.5</v>
      </c>
      <c r="AA26" s="703"/>
      <c r="AB26" s="703"/>
      <c r="AC26" s="703"/>
      <c r="AD26" s="704" t="s">
        <v>227</v>
      </c>
      <c r="AE26" s="704"/>
      <c r="AF26" s="704"/>
      <c r="AG26" s="704"/>
      <c r="AH26" s="704"/>
      <c r="AI26" s="704"/>
      <c r="AJ26" s="704"/>
      <c r="AK26" s="704"/>
      <c r="AL26" s="646" t="s">
        <v>123</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227</v>
      </c>
      <c r="BP26" s="703"/>
      <c r="BQ26" s="703"/>
      <c r="BR26" s="703"/>
      <c r="BS26" s="649" t="s">
        <v>123</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1872928</v>
      </c>
      <c r="CS26" s="644"/>
      <c r="CT26" s="644"/>
      <c r="CU26" s="644"/>
      <c r="CV26" s="644"/>
      <c r="CW26" s="644"/>
      <c r="CX26" s="644"/>
      <c r="CY26" s="645"/>
      <c r="CZ26" s="646">
        <v>8.3000000000000007</v>
      </c>
      <c r="DA26" s="675"/>
      <c r="DB26" s="675"/>
      <c r="DC26" s="676"/>
      <c r="DD26" s="649">
        <v>1723675</v>
      </c>
      <c r="DE26" s="644"/>
      <c r="DF26" s="644"/>
      <c r="DG26" s="644"/>
      <c r="DH26" s="644"/>
      <c r="DI26" s="644"/>
      <c r="DJ26" s="644"/>
      <c r="DK26" s="645"/>
      <c r="DL26" s="649" t="s">
        <v>227</v>
      </c>
      <c r="DM26" s="644"/>
      <c r="DN26" s="644"/>
      <c r="DO26" s="644"/>
      <c r="DP26" s="644"/>
      <c r="DQ26" s="644"/>
      <c r="DR26" s="644"/>
      <c r="DS26" s="644"/>
      <c r="DT26" s="644"/>
      <c r="DU26" s="644"/>
      <c r="DV26" s="645"/>
      <c r="DW26" s="646" t="s">
        <v>227</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3087688</v>
      </c>
      <c r="S27" s="644"/>
      <c r="T27" s="644"/>
      <c r="U27" s="644"/>
      <c r="V27" s="644"/>
      <c r="W27" s="644"/>
      <c r="X27" s="644"/>
      <c r="Y27" s="645"/>
      <c r="Z27" s="703">
        <v>13.4</v>
      </c>
      <c r="AA27" s="703"/>
      <c r="AB27" s="703"/>
      <c r="AC27" s="703"/>
      <c r="AD27" s="704" t="s">
        <v>123</v>
      </c>
      <c r="AE27" s="704"/>
      <c r="AF27" s="704"/>
      <c r="AG27" s="704"/>
      <c r="AH27" s="704"/>
      <c r="AI27" s="704"/>
      <c r="AJ27" s="704"/>
      <c r="AK27" s="704"/>
      <c r="AL27" s="646" t="s">
        <v>123</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4289577</v>
      </c>
      <c r="BH27" s="644"/>
      <c r="BI27" s="644"/>
      <c r="BJ27" s="644"/>
      <c r="BK27" s="644"/>
      <c r="BL27" s="644"/>
      <c r="BM27" s="644"/>
      <c r="BN27" s="645"/>
      <c r="BO27" s="703">
        <v>100</v>
      </c>
      <c r="BP27" s="703"/>
      <c r="BQ27" s="703"/>
      <c r="BR27" s="703"/>
      <c r="BS27" s="649">
        <v>33380</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4327468</v>
      </c>
      <c r="CS27" s="642"/>
      <c r="CT27" s="642"/>
      <c r="CU27" s="642"/>
      <c r="CV27" s="642"/>
      <c r="CW27" s="642"/>
      <c r="CX27" s="642"/>
      <c r="CY27" s="643"/>
      <c r="CZ27" s="646">
        <v>19.2</v>
      </c>
      <c r="DA27" s="675"/>
      <c r="DB27" s="675"/>
      <c r="DC27" s="676"/>
      <c r="DD27" s="649">
        <v>1146092</v>
      </c>
      <c r="DE27" s="642"/>
      <c r="DF27" s="642"/>
      <c r="DG27" s="642"/>
      <c r="DH27" s="642"/>
      <c r="DI27" s="642"/>
      <c r="DJ27" s="642"/>
      <c r="DK27" s="643"/>
      <c r="DL27" s="649">
        <v>1145315</v>
      </c>
      <c r="DM27" s="642"/>
      <c r="DN27" s="642"/>
      <c r="DO27" s="642"/>
      <c r="DP27" s="642"/>
      <c r="DQ27" s="642"/>
      <c r="DR27" s="642"/>
      <c r="DS27" s="642"/>
      <c r="DT27" s="642"/>
      <c r="DU27" s="642"/>
      <c r="DV27" s="643"/>
      <c r="DW27" s="646">
        <v>9.4</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227</v>
      </c>
      <c r="AE28" s="704"/>
      <c r="AF28" s="704"/>
      <c r="AG28" s="704"/>
      <c r="AH28" s="704"/>
      <c r="AI28" s="704"/>
      <c r="AJ28" s="704"/>
      <c r="AK28" s="704"/>
      <c r="AL28" s="646" t="s">
        <v>227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2469442</v>
      </c>
      <c r="CS28" s="644"/>
      <c r="CT28" s="644"/>
      <c r="CU28" s="644"/>
      <c r="CV28" s="644"/>
      <c r="CW28" s="644"/>
      <c r="CX28" s="644"/>
      <c r="CY28" s="645"/>
      <c r="CZ28" s="646">
        <v>10.9</v>
      </c>
      <c r="DA28" s="675"/>
      <c r="DB28" s="675"/>
      <c r="DC28" s="676"/>
      <c r="DD28" s="649">
        <v>2447690</v>
      </c>
      <c r="DE28" s="644"/>
      <c r="DF28" s="644"/>
      <c r="DG28" s="644"/>
      <c r="DH28" s="644"/>
      <c r="DI28" s="644"/>
      <c r="DJ28" s="644"/>
      <c r="DK28" s="645"/>
      <c r="DL28" s="649">
        <v>2131153</v>
      </c>
      <c r="DM28" s="644"/>
      <c r="DN28" s="644"/>
      <c r="DO28" s="644"/>
      <c r="DP28" s="644"/>
      <c r="DQ28" s="644"/>
      <c r="DR28" s="644"/>
      <c r="DS28" s="644"/>
      <c r="DT28" s="644"/>
      <c r="DU28" s="644"/>
      <c r="DV28" s="645"/>
      <c r="DW28" s="646">
        <v>17.600000000000001</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2168982</v>
      </c>
      <c r="S29" s="644"/>
      <c r="T29" s="644"/>
      <c r="U29" s="644"/>
      <c r="V29" s="644"/>
      <c r="W29" s="644"/>
      <c r="X29" s="644"/>
      <c r="Y29" s="645"/>
      <c r="Z29" s="703">
        <v>9.4</v>
      </c>
      <c r="AA29" s="703"/>
      <c r="AB29" s="703"/>
      <c r="AC29" s="703"/>
      <c r="AD29" s="704" t="s">
        <v>227</v>
      </c>
      <c r="AE29" s="704"/>
      <c r="AF29" s="704"/>
      <c r="AG29" s="704"/>
      <c r="AH29" s="704"/>
      <c r="AI29" s="704"/>
      <c r="AJ29" s="704"/>
      <c r="AK29" s="704"/>
      <c r="AL29" s="646" t="s">
        <v>123</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65</v>
      </c>
      <c r="CG29" s="682"/>
      <c r="CH29" s="682"/>
      <c r="CI29" s="682"/>
      <c r="CJ29" s="682"/>
      <c r="CK29" s="682"/>
      <c r="CL29" s="682"/>
      <c r="CM29" s="682"/>
      <c r="CN29" s="682"/>
      <c r="CO29" s="682"/>
      <c r="CP29" s="682"/>
      <c r="CQ29" s="683"/>
      <c r="CR29" s="641">
        <v>2469418</v>
      </c>
      <c r="CS29" s="642"/>
      <c r="CT29" s="642"/>
      <c r="CU29" s="642"/>
      <c r="CV29" s="642"/>
      <c r="CW29" s="642"/>
      <c r="CX29" s="642"/>
      <c r="CY29" s="643"/>
      <c r="CZ29" s="646">
        <v>10.9</v>
      </c>
      <c r="DA29" s="675"/>
      <c r="DB29" s="675"/>
      <c r="DC29" s="676"/>
      <c r="DD29" s="649">
        <v>2447666</v>
      </c>
      <c r="DE29" s="642"/>
      <c r="DF29" s="642"/>
      <c r="DG29" s="642"/>
      <c r="DH29" s="642"/>
      <c r="DI29" s="642"/>
      <c r="DJ29" s="642"/>
      <c r="DK29" s="643"/>
      <c r="DL29" s="649">
        <v>2131129</v>
      </c>
      <c r="DM29" s="642"/>
      <c r="DN29" s="642"/>
      <c r="DO29" s="642"/>
      <c r="DP29" s="642"/>
      <c r="DQ29" s="642"/>
      <c r="DR29" s="642"/>
      <c r="DS29" s="642"/>
      <c r="DT29" s="642"/>
      <c r="DU29" s="642"/>
      <c r="DV29" s="643"/>
      <c r="DW29" s="646">
        <v>17.600000000000001</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69944</v>
      </c>
      <c r="S30" s="644"/>
      <c r="T30" s="644"/>
      <c r="U30" s="644"/>
      <c r="V30" s="644"/>
      <c r="W30" s="644"/>
      <c r="X30" s="644"/>
      <c r="Y30" s="645"/>
      <c r="Z30" s="703">
        <v>0.3</v>
      </c>
      <c r="AA30" s="703"/>
      <c r="AB30" s="703"/>
      <c r="AC30" s="703"/>
      <c r="AD30" s="704">
        <v>68</v>
      </c>
      <c r="AE30" s="704"/>
      <c r="AF30" s="704"/>
      <c r="AG30" s="704"/>
      <c r="AH30" s="704"/>
      <c r="AI30" s="704"/>
      <c r="AJ30" s="704"/>
      <c r="AK30" s="704"/>
      <c r="AL30" s="646">
        <v>0</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99.3</v>
      </c>
      <c r="BH30" s="722"/>
      <c r="BI30" s="722"/>
      <c r="BJ30" s="722"/>
      <c r="BK30" s="722"/>
      <c r="BL30" s="722"/>
      <c r="BM30" s="723">
        <v>97.4</v>
      </c>
      <c r="BN30" s="722"/>
      <c r="BO30" s="722"/>
      <c r="BP30" s="722"/>
      <c r="BQ30" s="724"/>
      <c r="BR30" s="721">
        <v>99.1</v>
      </c>
      <c r="BS30" s="722"/>
      <c r="BT30" s="722"/>
      <c r="BU30" s="722"/>
      <c r="BV30" s="722"/>
      <c r="BW30" s="722"/>
      <c r="BX30" s="723">
        <v>96.9</v>
      </c>
      <c r="BY30" s="722"/>
      <c r="BZ30" s="722"/>
      <c r="CA30" s="722"/>
      <c r="CB30" s="724"/>
      <c r="CD30" s="727"/>
      <c r="CE30" s="728"/>
      <c r="CF30" s="685" t="s">
        <v>303</v>
      </c>
      <c r="CG30" s="682"/>
      <c r="CH30" s="682"/>
      <c r="CI30" s="682"/>
      <c r="CJ30" s="682"/>
      <c r="CK30" s="682"/>
      <c r="CL30" s="682"/>
      <c r="CM30" s="682"/>
      <c r="CN30" s="682"/>
      <c r="CO30" s="682"/>
      <c r="CP30" s="682"/>
      <c r="CQ30" s="683"/>
      <c r="CR30" s="641">
        <v>2324668</v>
      </c>
      <c r="CS30" s="644"/>
      <c r="CT30" s="644"/>
      <c r="CU30" s="644"/>
      <c r="CV30" s="644"/>
      <c r="CW30" s="644"/>
      <c r="CX30" s="644"/>
      <c r="CY30" s="645"/>
      <c r="CZ30" s="646">
        <v>10.3</v>
      </c>
      <c r="DA30" s="675"/>
      <c r="DB30" s="675"/>
      <c r="DC30" s="676"/>
      <c r="DD30" s="649">
        <v>2306179</v>
      </c>
      <c r="DE30" s="644"/>
      <c r="DF30" s="644"/>
      <c r="DG30" s="644"/>
      <c r="DH30" s="644"/>
      <c r="DI30" s="644"/>
      <c r="DJ30" s="644"/>
      <c r="DK30" s="645"/>
      <c r="DL30" s="649">
        <v>1989642</v>
      </c>
      <c r="DM30" s="644"/>
      <c r="DN30" s="644"/>
      <c r="DO30" s="644"/>
      <c r="DP30" s="644"/>
      <c r="DQ30" s="644"/>
      <c r="DR30" s="644"/>
      <c r="DS30" s="644"/>
      <c r="DT30" s="644"/>
      <c r="DU30" s="644"/>
      <c r="DV30" s="645"/>
      <c r="DW30" s="646">
        <v>16.399999999999999</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1831770</v>
      </c>
      <c r="S31" s="644"/>
      <c r="T31" s="644"/>
      <c r="U31" s="644"/>
      <c r="V31" s="644"/>
      <c r="W31" s="644"/>
      <c r="X31" s="644"/>
      <c r="Y31" s="645"/>
      <c r="Z31" s="703">
        <v>8</v>
      </c>
      <c r="AA31" s="703"/>
      <c r="AB31" s="703"/>
      <c r="AC31" s="703"/>
      <c r="AD31" s="704" t="s">
        <v>227</v>
      </c>
      <c r="AE31" s="704"/>
      <c r="AF31" s="704"/>
      <c r="AG31" s="704"/>
      <c r="AH31" s="704"/>
      <c r="AI31" s="704"/>
      <c r="AJ31" s="704"/>
      <c r="AK31" s="704"/>
      <c r="AL31" s="646" t="s">
        <v>123</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99.4</v>
      </c>
      <c r="BH31" s="642"/>
      <c r="BI31" s="642"/>
      <c r="BJ31" s="642"/>
      <c r="BK31" s="642"/>
      <c r="BL31" s="642"/>
      <c r="BM31" s="647">
        <v>98.1</v>
      </c>
      <c r="BN31" s="720"/>
      <c r="BO31" s="720"/>
      <c r="BP31" s="720"/>
      <c r="BQ31" s="681"/>
      <c r="BR31" s="719">
        <v>99.2</v>
      </c>
      <c r="BS31" s="642"/>
      <c r="BT31" s="642"/>
      <c r="BU31" s="642"/>
      <c r="BV31" s="642"/>
      <c r="BW31" s="642"/>
      <c r="BX31" s="647">
        <v>97.6</v>
      </c>
      <c r="BY31" s="720"/>
      <c r="BZ31" s="720"/>
      <c r="CA31" s="720"/>
      <c r="CB31" s="681"/>
      <c r="CD31" s="727"/>
      <c r="CE31" s="728"/>
      <c r="CF31" s="685" t="s">
        <v>307</v>
      </c>
      <c r="CG31" s="682"/>
      <c r="CH31" s="682"/>
      <c r="CI31" s="682"/>
      <c r="CJ31" s="682"/>
      <c r="CK31" s="682"/>
      <c r="CL31" s="682"/>
      <c r="CM31" s="682"/>
      <c r="CN31" s="682"/>
      <c r="CO31" s="682"/>
      <c r="CP31" s="682"/>
      <c r="CQ31" s="683"/>
      <c r="CR31" s="641">
        <v>144750</v>
      </c>
      <c r="CS31" s="642"/>
      <c r="CT31" s="642"/>
      <c r="CU31" s="642"/>
      <c r="CV31" s="642"/>
      <c r="CW31" s="642"/>
      <c r="CX31" s="642"/>
      <c r="CY31" s="643"/>
      <c r="CZ31" s="646">
        <v>0.6</v>
      </c>
      <c r="DA31" s="675"/>
      <c r="DB31" s="675"/>
      <c r="DC31" s="676"/>
      <c r="DD31" s="649">
        <v>141487</v>
      </c>
      <c r="DE31" s="642"/>
      <c r="DF31" s="642"/>
      <c r="DG31" s="642"/>
      <c r="DH31" s="642"/>
      <c r="DI31" s="642"/>
      <c r="DJ31" s="642"/>
      <c r="DK31" s="643"/>
      <c r="DL31" s="649">
        <v>141487</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397731</v>
      </c>
      <c r="S32" s="644"/>
      <c r="T32" s="644"/>
      <c r="U32" s="644"/>
      <c r="V32" s="644"/>
      <c r="W32" s="644"/>
      <c r="X32" s="644"/>
      <c r="Y32" s="645"/>
      <c r="Z32" s="703">
        <v>1.7</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v>
      </c>
      <c r="BH32" s="657"/>
      <c r="BI32" s="657"/>
      <c r="BJ32" s="657"/>
      <c r="BK32" s="657"/>
      <c r="BL32" s="657"/>
      <c r="BM32" s="701">
        <v>96.2</v>
      </c>
      <c r="BN32" s="657"/>
      <c r="BO32" s="657"/>
      <c r="BP32" s="657"/>
      <c r="BQ32" s="694"/>
      <c r="BR32" s="718">
        <v>98.9</v>
      </c>
      <c r="BS32" s="657"/>
      <c r="BT32" s="657"/>
      <c r="BU32" s="657"/>
      <c r="BV32" s="657"/>
      <c r="BW32" s="657"/>
      <c r="BX32" s="701">
        <v>95.6</v>
      </c>
      <c r="BY32" s="657"/>
      <c r="BZ32" s="657"/>
      <c r="CA32" s="657"/>
      <c r="CB32" s="694"/>
      <c r="CD32" s="729"/>
      <c r="CE32" s="730"/>
      <c r="CF32" s="685" t="s">
        <v>310</v>
      </c>
      <c r="CG32" s="682"/>
      <c r="CH32" s="682"/>
      <c r="CI32" s="682"/>
      <c r="CJ32" s="682"/>
      <c r="CK32" s="682"/>
      <c r="CL32" s="682"/>
      <c r="CM32" s="682"/>
      <c r="CN32" s="682"/>
      <c r="CO32" s="682"/>
      <c r="CP32" s="682"/>
      <c r="CQ32" s="683"/>
      <c r="CR32" s="641">
        <v>24</v>
      </c>
      <c r="CS32" s="644"/>
      <c r="CT32" s="644"/>
      <c r="CU32" s="644"/>
      <c r="CV32" s="644"/>
      <c r="CW32" s="644"/>
      <c r="CX32" s="644"/>
      <c r="CY32" s="645"/>
      <c r="CZ32" s="646">
        <v>0</v>
      </c>
      <c r="DA32" s="675"/>
      <c r="DB32" s="675"/>
      <c r="DC32" s="676"/>
      <c r="DD32" s="649">
        <v>24</v>
      </c>
      <c r="DE32" s="644"/>
      <c r="DF32" s="644"/>
      <c r="DG32" s="644"/>
      <c r="DH32" s="644"/>
      <c r="DI32" s="644"/>
      <c r="DJ32" s="644"/>
      <c r="DK32" s="645"/>
      <c r="DL32" s="649">
        <v>24</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290705</v>
      </c>
      <c r="S33" s="644"/>
      <c r="T33" s="644"/>
      <c r="U33" s="644"/>
      <c r="V33" s="644"/>
      <c r="W33" s="644"/>
      <c r="X33" s="644"/>
      <c r="Y33" s="645"/>
      <c r="Z33" s="703">
        <v>1.3</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8390817</v>
      </c>
      <c r="CS33" s="642"/>
      <c r="CT33" s="642"/>
      <c r="CU33" s="642"/>
      <c r="CV33" s="642"/>
      <c r="CW33" s="642"/>
      <c r="CX33" s="642"/>
      <c r="CY33" s="643"/>
      <c r="CZ33" s="646">
        <v>37.200000000000003</v>
      </c>
      <c r="DA33" s="675"/>
      <c r="DB33" s="675"/>
      <c r="DC33" s="676"/>
      <c r="DD33" s="649">
        <v>5733368</v>
      </c>
      <c r="DE33" s="642"/>
      <c r="DF33" s="642"/>
      <c r="DG33" s="642"/>
      <c r="DH33" s="642"/>
      <c r="DI33" s="642"/>
      <c r="DJ33" s="642"/>
      <c r="DK33" s="643"/>
      <c r="DL33" s="649">
        <v>4971455</v>
      </c>
      <c r="DM33" s="642"/>
      <c r="DN33" s="642"/>
      <c r="DO33" s="642"/>
      <c r="DP33" s="642"/>
      <c r="DQ33" s="642"/>
      <c r="DR33" s="642"/>
      <c r="DS33" s="642"/>
      <c r="DT33" s="642"/>
      <c r="DU33" s="642"/>
      <c r="DV33" s="643"/>
      <c r="DW33" s="646">
        <v>41</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399339</v>
      </c>
      <c r="S34" s="644"/>
      <c r="T34" s="644"/>
      <c r="U34" s="644"/>
      <c r="V34" s="644"/>
      <c r="W34" s="644"/>
      <c r="X34" s="644"/>
      <c r="Y34" s="645"/>
      <c r="Z34" s="703">
        <v>1.7</v>
      </c>
      <c r="AA34" s="703"/>
      <c r="AB34" s="703"/>
      <c r="AC34" s="703"/>
      <c r="AD34" s="704">
        <v>16445</v>
      </c>
      <c r="AE34" s="704"/>
      <c r="AF34" s="704"/>
      <c r="AG34" s="704"/>
      <c r="AH34" s="704"/>
      <c r="AI34" s="704"/>
      <c r="AJ34" s="704"/>
      <c r="AK34" s="704"/>
      <c r="AL34" s="646">
        <v>0.1</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3668095</v>
      </c>
      <c r="CS34" s="644"/>
      <c r="CT34" s="644"/>
      <c r="CU34" s="644"/>
      <c r="CV34" s="644"/>
      <c r="CW34" s="644"/>
      <c r="CX34" s="644"/>
      <c r="CY34" s="645"/>
      <c r="CZ34" s="646">
        <v>16.3</v>
      </c>
      <c r="DA34" s="675"/>
      <c r="DB34" s="675"/>
      <c r="DC34" s="676"/>
      <c r="DD34" s="649">
        <v>1852597</v>
      </c>
      <c r="DE34" s="644"/>
      <c r="DF34" s="644"/>
      <c r="DG34" s="644"/>
      <c r="DH34" s="644"/>
      <c r="DI34" s="644"/>
      <c r="DJ34" s="644"/>
      <c r="DK34" s="645"/>
      <c r="DL34" s="649">
        <v>1750340</v>
      </c>
      <c r="DM34" s="644"/>
      <c r="DN34" s="644"/>
      <c r="DO34" s="644"/>
      <c r="DP34" s="644"/>
      <c r="DQ34" s="644"/>
      <c r="DR34" s="644"/>
      <c r="DS34" s="644"/>
      <c r="DT34" s="644"/>
      <c r="DU34" s="644"/>
      <c r="DV34" s="645"/>
      <c r="DW34" s="646">
        <v>14.4</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2138000</v>
      </c>
      <c r="S35" s="644"/>
      <c r="T35" s="644"/>
      <c r="U35" s="644"/>
      <c r="V35" s="644"/>
      <c r="W35" s="644"/>
      <c r="X35" s="644"/>
      <c r="Y35" s="645"/>
      <c r="Z35" s="703">
        <v>9.3000000000000007</v>
      </c>
      <c r="AA35" s="703"/>
      <c r="AB35" s="703"/>
      <c r="AC35" s="703"/>
      <c r="AD35" s="704" t="s">
        <v>123</v>
      </c>
      <c r="AE35" s="704"/>
      <c r="AF35" s="704"/>
      <c r="AG35" s="704"/>
      <c r="AH35" s="704"/>
      <c r="AI35" s="704"/>
      <c r="AJ35" s="704"/>
      <c r="AK35" s="704"/>
      <c r="AL35" s="646" t="s">
        <v>227</v>
      </c>
      <c r="AM35" s="647"/>
      <c r="AN35" s="647"/>
      <c r="AO35" s="705"/>
      <c r="AP35" s="214"/>
      <c r="AQ35" s="709" t="s">
        <v>318</v>
      </c>
      <c r="AR35" s="710"/>
      <c r="AS35" s="710"/>
      <c r="AT35" s="710"/>
      <c r="AU35" s="710"/>
      <c r="AV35" s="710"/>
      <c r="AW35" s="710"/>
      <c r="AX35" s="710"/>
      <c r="AY35" s="711"/>
      <c r="AZ35" s="706">
        <v>2655063</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18869</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81295</v>
      </c>
      <c r="CS35" s="642"/>
      <c r="CT35" s="642"/>
      <c r="CU35" s="642"/>
      <c r="CV35" s="642"/>
      <c r="CW35" s="642"/>
      <c r="CX35" s="642"/>
      <c r="CY35" s="643"/>
      <c r="CZ35" s="646">
        <v>0.4</v>
      </c>
      <c r="DA35" s="675"/>
      <c r="DB35" s="675"/>
      <c r="DC35" s="676"/>
      <c r="DD35" s="649">
        <v>63475</v>
      </c>
      <c r="DE35" s="642"/>
      <c r="DF35" s="642"/>
      <c r="DG35" s="642"/>
      <c r="DH35" s="642"/>
      <c r="DI35" s="642"/>
      <c r="DJ35" s="642"/>
      <c r="DK35" s="643"/>
      <c r="DL35" s="649">
        <v>58209</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227</v>
      </c>
      <c r="AA36" s="703"/>
      <c r="AB36" s="703"/>
      <c r="AC36" s="703"/>
      <c r="AD36" s="704" t="s">
        <v>123</v>
      </c>
      <c r="AE36" s="704"/>
      <c r="AF36" s="704"/>
      <c r="AG36" s="704"/>
      <c r="AH36" s="704"/>
      <c r="AI36" s="704"/>
      <c r="AJ36" s="704"/>
      <c r="AK36" s="704"/>
      <c r="AL36" s="646" t="s">
        <v>227</v>
      </c>
      <c r="AM36" s="647"/>
      <c r="AN36" s="647"/>
      <c r="AO36" s="705"/>
      <c r="AQ36" s="678" t="s">
        <v>322</v>
      </c>
      <c r="AR36" s="679"/>
      <c r="AS36" s="679"/>
      <c r="AT36" s="679"/>
      <c r="AU36" s="679"/>
      <c r="AV36" s="679"/>
      <c r="AW36" s="679"/>
      <c r="AX36" s="679"/>
      <c r="AY36" s="680"/>
      <c r="AZ36" s="641">
        <v>752303</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-63423</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1927898</v>
      </c>
      <c r="CS36" s="644"/>
      <c r="CT36" s="644"/>
      <c r="CU36" s="644"/>
      <c r="CV36" s="644"/>
      <c r="CW36" s="644"/>
      <c r="CX36" s="644"/>
      <c r="CY36" s="645"/>
      <c r="CZ36" s="646">
        <v>8.5</v>
      </c>
      <c r="DA36" s="675"/>
      <c r="DB36" s="675"/>
      <c r="DC36" s="676"/>
      <c r="DD36" s="649">
        <v>1597225</v>
      </c>
      <c r="DE36" s="644"/>
      <c r="DF36" s="644"/>
      <c r="DG36" s="644"/>
      <c r="DH36" s="644"/>
      <c r="DI36" s="644"/>
      <c r="DJ36" s="644"/>
      <c r="DK36" s="645"/>
      <c r="DL36" s="649">
        <v>1256747</v>
      </c>
      <c r="DM36" s="644"/>
      <c r="DN36" s="644"/>
      <c r="DO36" s="644"/>
      <c r="DP36" s="644"/>
      <c r="DQ36" s="644"/>
      <c r="DR36" s="644"/>
      <c r="DS36" s="644"/>
      <c r="DT36" s="644"/>
      <c r="DU36" s="644"/>
      <c r="DV36" s="645"/>
      <c r="DW36" s="646">
        <v>10.4</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578400</v>
      </c>
      <c r="S37" s="644"/>
      <c r="T37" s="644"/>
      <c r="U37" s="644"/>
      <c r="V37" s="644"/>
      <c r="W37" s="644"/>
      <c r="X37" s="644"/>
      <c r="Y37" s="645"/>
      <c r="Z37" s="703">
        <v>2.5</v>
      </c>
      <c r="AA37" s="703"/>
      <c r="AB37" s="703"/>
      <c r="AC37" s="703"/>
      <c r="AD37" s="704" t="s">
        <v>227</v>
      </c>
      <c r="AE37" s="704"/>
      <c r="AF37" s="704"/>
      <c r="AG37" s="704"/>
      <c r="AH37" s="704"/>
      <c r="AI37" s="704"/>
      <c r="AJ37" s="704"/>
      <c r="AK37" s="704"/>
      <c r="AL37" s="646" t="s">
        <v>123</v>
      </c>
      <c r="AM37" s="647"/>
      <c r="AN37" s="647"/>
      <c r="AO37" s="705"/>
      <c r="AQ37" s="678" t="s">
        <v>326</v>
      </c>
      <c r="AR37" s="679"/>
      <c r="AS37" s="679"/>
      <c r="AT37" s="679"/>
      <c r="AU37" s="679"/>
      <c r="AV37" s="679"/>
      <c r="AW37" s="679"/>
      <c r="AX37" s="679"/>
      <c r="AY37" s="680"/>
      <c r="AZ37" s="641">
        <v>153411</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5127</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965911</v>
      </c>
      <c r="CS37" s="642"/>
      <c r="CT37" s="642"/>
      <c r="CU37" s="642"/>
      <c r="CV37" s="642"/>
      <c r="CW37" s="642"/>
      <c r="CX37" s="642"/>
      <c r="CY37" s="643"/>
      <c r="CZ37" s="646">
        <v>4.3</v>
      </c>
      <c r="DA37" s="675"/>
      <c r="DB37" s="675"/>
      <c r="DC37" s="676"/>
      <c r="DD37" s="649">
        <v>911511</v>
      </c>
      <c r="DE37" s="642"/>
      <c r="DF37" s="642"/>
      <c r="DG37" s="642"/>
      <c r="DH37" s="642"/>
      <c r="DI37" s="642"/>
      <c r="DJ37" s="642"/>
      <c r="DK37" s="643"/>
      <c r="DL37" s="649">
        <v>809984</v>
      </c>
      <c r="DM37" s="642"/>
      <c r="DN37" s="642"/>
      <c r="DO37" s="642"/>
      <c r="DP37" s="642"/>
      <c r="DQ37" s="642"/>
      <c r="DR37" s="642"/>
      <c r="DS37" s="642"/>
      <c r="DT37" s="642"/>
      <c r="DU37" s="642"/>
      <c r="DV37" s="643"/>
      <c r="DW37" s="646">
        <v>6.7</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23013153</v>
      </c>
      <c r="S38" s="693"/>
      <c r="T38" s="693"/>
      <c r="U38" s="693"/>
      <c r="V38" s="693"/>
      <c r="W38" s="693"/>
      <c r="X38" s="693"/>
      <c r="Y38" s="698"/>
      <c r="Z38" s="699">
        <v>100</v>
      </c>
      <c r="AA38" s="699"/>
      <c r="AB38" s="699"/>
      <c r="AC38" s="699"/>
      <c r="AD38" s="700">
        <v>11555808</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26696</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9056</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2474956</v>
      </c>
      <c r="CS38" s="644"/>
      <c r="CT38" s="644"/>
      <c r="CU38" s="644"/>
      <c r="CV38" s="644"/>
      <c r="CW38" s="644"/>
      <c r="CX38" s="644"/>
      <c r="CY38" s="645"/>
      <c r="CZ38" s="646">
        <v>11</v>
      </c>
      <c r="DA38" s="675"/>
      <c r="DB38" s="675"/>
      <c r="DC38" s="676"/>
      <c r="DD38" s="649">
        <v>2191595</v>
      </c>
      <c r="DE38" s="644"/>
      <c r="DF38" s="644"/>
      <c r="DG38" s="644"/>
      <c r="DH38" s="644"/>
      <c r="DI38" s="644"/>
      <c r="DJ38" s="644"/>
      <c r="DK38" s="645"/>
      <c r="DL38" s="649">
        <v>1897993</v>
      </c>
      <c r="DM38" s="644"/>
      <c r="DN38" s="644"/>
      <c r="DO38" s="644"/>
      <c r="DP38" s="644"/>
      <c r="DQ38" s="644"/>
      <c r="DR38" s="644"/>
      <c r="DS38" s="644"/>
      <c r="DT38" s="644"/>
      <c r="DU38" s="644"/>
      <c r="DV38" s="645"/>
      <c r="DW38" s="646">
        <v>15.6</v>
      </c>
      <c r="DX38" s="675"/>
      <c r="DY38" s="675"/>
      <c r="DZ38" s="675"/>
      <c r="EA38" s="675"/>
      <c r="EB38" s="675"/>
      <c r="EC38" s="677"/>
    </row>
    <row r="39" spans="2:133" ht="11.25" customHeight="1">
      <c r="AQ39" s="678" t="s">
        <v>333</v>
      </c>
      <c r="AR39" s="679"/>
      <c r="AS39" s="679"/>
      <c r="AT39" s="679"/>
      <c r="AU39" s="679"/>
      <c r="AV39" s="679"/>
      <c r="AW39" s="679"/>
      <c r="AX39" s="679"/>
      <c r="AY39" s="680"/>
      <c r="AZ39" s="641">
        <v>1246</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111</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142228</v>
      </c>
      <c r="CS39" s="642"/>
      <c r="CT39" s="642"/>
      <c r="CU39" s="642"/>
      <c r="CV39" s="642"/>
      <c r="CW39" s="642"/>
      <c r="CX39" s="642"/>
      <c r="CY39" s="643"/>
      <c r="CZ39" s="646">
        <v>0.6</v>
      </c>
      <c r="DA39" s="675"/>
      <c r="DB39" s="675"/>
      <c r="DC39" s="676"/>
      <c r="DD39" s="649">
        <v>7971</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c r="AQ40" s="678" t="s">
        <v>337</v>
      </c>
      <c r="AR40" s="679"/>
      <c r="AS40" s="679"/>
      <c r="AT40" s="679"/>
      <c r="AU40" s="679"/>
      <c r="AV40" s="679"/>
      <c r="AW40" s="679"/>
      <c r="AX40" s="679"/>
      <c r="AY40" s="680"/>
      <c r="AZ40" s="641">
        <v>466349</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142</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96345</v>
      </c>
      <c r="CS40" s="644"/>
      <c r="CT40" s="644"/>
      <c r="CU40" s="644"/>
      <c r="CV40" s="644"/>
      <c r="CW40" s="644"/>
      <c r="CX40" s="644"/>
      <c r="CY40" s="645"/>
      <c r="CZ40" s="646">
        <v>0.4</v>
      </c>
      <c r="DA40" s="675"/>
      <c r="DB40" s="675"/>
      <c r="DC40" s="676"/>
      <c r="DD40" s="649">
        <v>20505</v>
      </c>
      <c r="DE40" s="644"/>
      <c r="DF40" s="644"/>
      <c r="DG40" s="644"/>
      <c r="DH40" s="644"/>
      <c r="DI40" s="644"/>
      <c r="DJ40" s="644"/>
      <c r="DK40" s="645"/>
      <c r="DL40" s="649">
        <v>8166</v>
      </c>
      <c r="DM40" s="644"/>
      <c r="DN40" s="644"/>
      <c r="DO40" s="644"/>
      <c r="DP40" s="644"/>
      <c r="DQ40" s="644"/>
      <c r="DR40" s="644"/>
      <c r="DS40" s="644"/>
      <c r="DT40" s="644"/>
      <c r="DU40" s="644"/>
      <c r="DV40" s="645"/>
      <c r="DW40" s="646">
        <v>0.1</v>
      </c>
      <c r="DX40" s="675"/>
      <c r="DY40" s="675"/>
      <c r="DZ40" s="675"/>
      <c r="EA40" s="675"/>
      <c r="EB40" s="675"/>
      <c r="EC40" s="677"/>
    </row>
    <row r="41" spans="2:133" ht="11.25" customHeight="1">
      <c r="AQ41" s="690" t="s">
        <v>340</v>
      </c>
      <c r="AR41" s="691"/>
      <c r="AS41" s="691"/>
      <c r="AT41" s="691"/>
      <c r="AU41" s="691"/>
      <c r="AV41" s="691"/>
      <c r="AW41" s="691"/>
      <c r="AX41" s="691"/>
      <c r="AY41" s="692"/>
      <c r="AZ41" s="656">
        <v>1255058</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378</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227</v>
      </c>
      <c r="CS41" s="642"/>
      <c r="CT41" s="642"/>
      <c r="CU41" s="642"/>
      <c r="CV41" s="642"/>
      <c r="CW41" s="642"/>
      <c r="CX41" s="642"/>
      <c r="CY41" s="643"/>
      <c r="CZ41" s="646" t="s">
        <v>123</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4080461</v>
      </c>
      <c r="CS42" s="644"/>
      <c r="CT42" s="644"/>
      <c r="CU42" s="644"/>
      <c r="CV42" s="644"/>
      <c r="CW42" s="644"/>
      <c r="CX42" s="644"/>
      <c r="CY42" s="645"/>
      <c r="CZ42" s="646">
        <v>18.100000000000001</v>
      </c>
      <c r="DA42" s="647"/>
      <c r="DB42" s="647"/>
      <c r="DC42" s="648"/>
      <c r="DD42" s="649">
        <v>680347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102032</v>
      </c>
      <c r="CS43" s="642"/>
      <c r="CT43" s="642"/>
      <c r="CU43" s="642"/>
      <c r="CV43" s="642"/>
      <c r="CW43" s="642"/>
      <c r="CX43" s="642"/>
      <c r="CY43" s="643"/>
      <c r="CZ43" s="646">
        <v>0.5</v>
      </c>
      <c r="DA43" s="675"/>
      <c r="DB43" s="675"/>
      <c r="DC43" s="676"/>
      <c r="DD43" s="649">
        <v>102028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299</v>
      </c>
      <c r="CE44" s="670"/>
      <c r="CF44" s="638" t="s">
        <v>348</v>
      </c>
      <c r="CG44" s="639"/>
      <c r="CH44" s="639"/>
      <c r="CI44" s="639"/>
      <c r="CJ44" s="639"/>
      <c r="CK44" s="639"/>
      <c r="CL44" s="639"/>
      <c r="CM44" s="639"/>
      <c r="CN44" s="639"/>
      <c r="CO44" s="639"/>
      <c r="CP44" s="639"/>
      <c r="CQ44" s="640"/>
      <c r="CR44" s="641">
        <v>4037972</v>
      </c>
      <c r="CS44" s="644"/>
      <c r="CT44" s="644"/>
      <c r="CU44" s="644"/>
      <c r="CV44" s="644"/>
      <c r="CW44" s="644"/>
      <c r="CX44" s="644"/>
      <c r="CY44" s="645"/>
      <c r="CZ44" s="646">
        <v>17.899999999999999</v>
      </c>
      <c r="DA44" s="647"/>
      <c r="DB44" s="647"/>
      <c r="DC44" s="648"/>
      <c r="DD44" s="649">
        <v>673548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2732206</v>
      </c>
      <c r="CS45" s="642"/>
      <c r="CT45" s="642"/>
      <c r="CU45" s="642"/>
      <c r="CV45" s="642"/>
      <c r="CW45" s="642"/>
      <c r="CX45" s="642"/>
      <c r="CY45" s="643"/>
      <c r="CZ45" s="646">
        <v>12.1</v>
      </c>
      <c r="DA45" s="675"/>
      <c r="DB45" s="675"/>
      <c r="DC45" s="676"/>
      <c r="DD45" s="649">
        <v>262218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1170781</v>
      </c>
      <c r="CS46" s="644"/>
      <c r="CT46" s="644"/>
      <c r="CU46" s="644"/>
      <c r="CV46" s="644"/>
      <c r="CW46" s="644"/>
      <c r="CX46" s="644"/>
      <c r="CY46" s="645"/>
      <c r="CZ46" s="646">
        <v>5.2</v>
      </c>
      <c r="DA46" s="647"/>
      <c r="DB46" s="647"/>
      <c r="DC46" s="648"/>
      <c r="DD46" s="649">
        <v>297875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42489</v>
      </c>
      <c r="CS47" s="642"/>
      <c r="CT47" s="642"/>
      <c r="CU47" s="642"/>
      <c r="CV47" s="642"/>
      <c r="CW47" s="642"/>
      <c r="CX47" s="642"/>
      <c r="CY47" s="643"/>
      <c r="CZ47" s="646">
        <v>0.2</v>
      </c>
      <c r="DA47" s="675"/>
      <c r="DB47" s="675"/>
      <c r="DC47" s="676"/>
      <c r="DD47" s="649">
        <v>6799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123</v>
      </c>
      <c r="CS48" s="644"/>
      <c r="CT48" s="644"/>
      <c r="CU48" s="644"/>
      <c r="CV48" s="644"/>
      <c r="CW48" s="644"/>
      <c r="CX48" s="644"/>
      <c r="CY48" s="645"/>
      <c r="CZ48" s="646" t="s">
        <v>227</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22564849</v>
      </c>
      <c r="CS49" s="657"/>
      <c r="CT49" s="657"/>
      <c r="CU49" s="657"/>
      <c r="CV49" s="657"/>
      <c r="CW49" s="657"/>
      <c r="CX49" s="657"/>
      <c r="CY49" s="658"/>
      <c r="CZ49" s="659">
        <v>100</v>
      </c>
      <c r="DA49" s="660"/>
      <c r="DB49" s="660"/>
      <c r="DC49" s="661"/>
      <c r="DD49" s="662">
        <v>12973561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NLKdRapcYKCcaym5s4yjhV3Ebdt1Osx/XM8UC2+OUmgwMBkw65+qTPIVfzQ8e6lsbLT4TfcZBrvXiAXpezngRg==" saltValue="f2rEoflIUqRlfJk76Kmm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23015</v>
      </c>
      <c r="R7" s="1174"/>
      <c r="S7" s="1174"/>
      <c r="T7" s="1174"/>
      <c r="U7" s="1174"/>
      <c r="V7" s="1174">
        <v>22566</v>
      </c>
      <c r="W7" s="1174"/>
      <c r="X7" s="1174"/>
      <c r="Y7" s="1174"/>
      <c r="Z7" s="1174"/>
      <c r="AA7" s="1174">
        <v>448</v>
      </c>
      <c r="AB7" s="1174"/>
      <c r="AC7" s="1174"/>
      <c r="AD7" s="1174"/>
      <c r="AE7" s="1175"/>
      <c r="AF7" s="1176">
        <v>326</v>
      </c>
      <c r="AG7" s="1177"/>
      <c r="AH7" s="1177"/>
      <c r="AI7" s="1177"/>
      <c r="AJ7" s="1178"/>
      <c r="AK7" s="1160">
        <v>398</v>
      </c>
      <c r="AL7" s="1161"/>
      <c r="AM7" s="1161"/>
      <c r="AN7" s="1161"/>
      <c r="AO7" s="1161"/>
      <c r="AP7" s="1161">
        <v>19591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579</v>
      </c>
      <c r="BT7" s="1165"/>
      <c r="BU7" s="1165"/>
      <c r="BV7" s="1165"/>
      <c r="BW7" s="1165"/>
      <c r="BX7" s="1165"/>
      <c r="BY7" s="1165"/>
      <c r="BZ7" s="1165"/>
      <c r="CA7" s="1165"/>
      <c r="CB7" s="1165"/>
      <c r="CC7" s="1165"/>
      <c r="CD7" s="1165"/>
      <c r="CE7" s="1165"/>
      <c r="CF7" s="1165"/>
      <c r="CG7" s="1166"/>
      <c r="CH7" s="1157">
        <v>5</v>
      </c>
      <c r="CI7" s="1158"/>
      <c r="CJ7" s="1158"/>
      <c r="CK7" s="1158"/>
      <c r="CL7" s="1159"/>
      <c r="CM7" s="1157">
        <v>408</v>
      </c>
      <c r="CN7" s="1158"/>
      <c r="CO7" s="1158"/>
      <c r="CP7" s="1158"/>
      <c r="CQ7" s="1159"/>
      <c r="CR7" s="1157">
        <v>260</v>
      </c>
      <c r="CS7" s="1158"/>
      <c r="CT7" s="1158"/>
      <c r="CU7" s="1158"/>
      <c r="CV7" s="1159"/>
      <c r="CW7" s="1157" t="s">
        <v>578</v>
      </c>
      <c r="CX7" s="1158"/>
      <c r="CY7" s="1158"/>
      <c r="CZ7" s="1158"/>
      <c r="DA7" s="1159"/>
      <c r="DB7" s="1157" t="s">
        <v>578</v>
      </c>
      <c r="DC7" s="1158"/>
      <c r="DD7" s="1158"/>
      <c r="DE7" s="1158"/>
      <c r="DF7" s="1159"/>
      <c r="DG7" s="1157" t="s">
        <v>578</v>
      </c>
      <c r="DH7" s="1158"/>
      <c r="DI7" s="1158"/>
      <c r="DJ7" s="1158"/>
      <c r="DK7" s="1159"/>
      <c r="DL7" s="1157" t="s">
        <v>578</v>
      </c>
      <c r="DM7" s="1158"/>
      <c r="DN7" s="1158"/>
      <c r="DO7" s="1158"/>
      <c r="DP7" s="1159"/>
      <c r="DQ7" s="1157" t="s">
        <v>578</v>
      </c>
      <c r="DR7" s="1158"/>
      <c r="DS7" s="1158"/>
      <c r="DT7" s="1158"/>
      <c r="DU7" s="1159"/>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23</v>
      </c>
      <c r="R8" s="1113"/>
      <c r="S8" s="1113"/>
      <c r="T8" s="1113"/>
      <c r="U8" s="1113"/>
      <c r="V8" s="1113">
        <v>23</v>
      </c>
      <c r="W8" s="1113"/>
      <c r="X8" s="1113"/>
      <c r="Y8" s="1113"/>
      <c r="Z8" s="1113"/>
      <c r="AA8" s="1113">
        <v>0</v>
      </c>
      <c r="AB8" s="1113"/>
      <c r="AC8" s="1113"/>
      <c r="AD8" s="1113"/>
      <c r="AE8" s="1114"/>
      <c r="AF8" s="1088" t="s">
        <v>378</v>
      </c>
      <c r="AG8" s="1089"/>
      <c r="AH8" s="1089"/>
      <c r="AI8" s="1089"/>
      <c r="AJ8" s="1090"/>
      <c r="AK8" s="1155">
        <v>12</v>
      </c>
      <c r="AL8" s="1156"/>
      <c r="AM8" s="1156"/>
      <c r="AN8" s="1156"/>
      <c r="AO8" s="1156"/>
      <c r="AP8" s="1156" t="s">
        <v>578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580</v>
      </c>
      <c r="BT8" s="1084"/>
      <c r="BU8" s="1084"/>
      <c r="BV8" s="1084"/>
      <c r="BW8" s="1084"/>
      <c r="BX8" s="1084"/>
      <c r="BY8" s="1084"/>
      <c r="BZ8" s="1084"/>
      <c r="CA8" s="1084"/>
      <c r="CB8" s="1084"/>
      <c r="CC8" s="1084"/>
      <c r="CD8" s="1084"/>
      <c r="CE8" s="1084"/>
      <c r="CF8" s="1084"/>
      <c r="CG8" s="1085"/>
      <c r="CH8" s="1058">
        <v>1</v>
      </c>
      <c r="CI8" s="1059"/>
      <c r="CJ8" s="1059"/>
      <c r="CK8" s="1059"/>
      <c r="CL8" s="1060"/>
      <c r="CM8" s="1058">
        <v>12</v>
      </c>
      <c r="CN8" s="1059"/>
      <c r="CO8" s="1059"/>
      <c r="CP8" s="1059"/>
      <c r="CQ8" s="1060"/>
      <c r="CR8" s="1058">
        <v>3</v>
      </c>
      <c r="CS8" s="1059"/>
      <c r="CT8" s="1059"/>
      <c r="CU8" s="1059"/>
      <c r="CV8" s="1060"/>
      <c r="CW8" s="1058">
        <v>18</v>
      </c>
      <c r="CX8" s="1059"/>
      <c r="CY8" s="1059"/>
      <c r="CZ8" s="1059"/>
      <c r="DA8" s="1060"/>
      <c r="DB8" s="1058" t="s">
        <v>578</v>
      </c>
      <c r="DC8" s="1059"/>
      <c r="DD8" s="1059"/>
      <c r="DE8" s="1059"/>
      <c r="DF8" s="1060"/>
      <c r="DG8" s="1058" t="s">
        <v>578</v>
      </c>
      <c r="DH8" s="1059"/>
      <c r="DI8" s="1059"/>
      <c r="DJ8" s="1059"/>
      <c r="DK8" s="1060"/>
      <c r="DL8" s="1058" t="s">
        <v>578</v>
      </c>
      <c r="DM8" s="1059"/>
      <c r="DN8" s="1059"/>
      <c r="DO8" s="1059"/>
      <c r="DP8" s="1060"/>
      <c r="DQ8" s="1058" t="s">
        <v>578</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23025</v>
      </c>
      <c r="R23" s="1138"/>
      <c r="S23" s="1138"/>
      <c r="T23" s="1138"/>
      <c r="U23" s="1138"/>
      <c r="V23" s="1138">
        <v>22577</v>
      </c>
      <c r="W23" s="1138"/>
      <c r="X23" s="1138"/>
      <c r="Y23" s="1138"/>
      <c r="Z23" s="1138"/>
      <c r="AA23" s="1138">
        <v>448</v>
      </c>
      <c r="AB23" s="1138"/>
      <c r="AC23" s="1138"/>
      <c r="AD23" s="1138"/>
      <c r="AE23" s="1139"/>
      <c r="AF23" s="1140">
        <v>326</v>
      </c>
      <c r="AG23" s="1138"/>
      <c r="AH23" s="1138"/>
      <c r="AI23" s="1138"/>
      <c r="AJ23" s="1141"/>
      <c r="AK23" s="1142"/>
      <c r="AL23" s="1143"/>
      <c r="AM23" s="1143"/>
      <c r="AN23" s="1143"/>
      <c r="AO23" s="1143"/>
      <c r="AP23" s="1138">
        <v>19591</v>
      </c>
      <c r="AQ23" s="1138"/>
      <c r="AR23" s="1138"/>
      <c r="AS23" s="1138"/>
      <c r="AT23" s="1138"/>
      <c r="AU23" s="1144"/>
      <c r="AV23" s="1144"/>
      <c r="AW23" s="1144"/>
      <c r="AX23" s="1144"/>
      <c r="AY23" s="1145"/>
      <c r="AZ23" s="1134" t="s">
        <v>378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5734</v>
      </c>
      <c r="R28" s="1123"/>
      <c r="S28" s="1123"/>
      <c r="T28" s="1123"/>
      <c r="U28" s="1123"/>
      <c r="V28" s="1123">
        <v>5715</v>
      </c>
      <c r="W28" s="1123"/>
      <c r="X28" s="1123"/>
      <c r="Y28" s="1123"/>
      <c r="Z28" s="1123"/>
      <c r="AA28" s="1123">
        <v>19</v>
      </c>
      <c r="AB28" s="1123"/>
      <c r="AC28" s="1123"/>
      <c r="AD28" s="1123"/>
      <c r="AE28" s="1124"/>
      <c r="AF28" s="1125">
        <v>19</v>
      </c>
      <c r="AG28" s="1123"/>
      <c r="AH28" s="1123"/>
      <c r="AI28" s="1123"/>
      <c r="AJ28" s="1126"/>
      <c r="AK28" s="1127">
        <v>429</v>
      </c>
      <c r="AL28" s="1115"/>
      <c r="AM28" s="1115"/>
      <c r="AN28" s="1115"/>
      <c r="AO28" s="1115"/>
      <c r="AP28" s="1115" t="s">
        <v>578</v>
      </c>
      <c r="AQ28" s="1115"/>
      <c r="AR28" s="1115"/>
      <c r="AS28" s="1115"/>
      <c r="AT28" s="1115"/>
      <c r="AU28" s="1115" t="s">
        <v>581</v>
      </c>
      <c r="AV28" s="1115"/>
      <c r="AW28" s="1115"/>
      <c r="AX28" s="1115"/>
      <c r="AY28" s="1115"/>
      <c r="AZ28" s="1116" t="s">
        <v>578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393</v>
      </c>
      <c r="C29" s="1107"/>
      <c r="D29" s="1107"/>
      <c r="E29" s="1107"/>
      <c r="F29" s="1107"/>
      <c r="G29" s="1107"/>
      <c r="H29" s="1107"/>
      <c r="I29" s="1107"/>
      <c r="J29" s="1107"/>
      <c r="K29" s="1107"/>
      <c r="L29" s="1107"/>
      <c r="M29" s="1107"/>
      <c r="N29" s="1107"/>
      <c r="O29" s="1107"/>
      <c r="P29" s="1108"/>
      <c r="Q29" s="1112">
        <v>522</v>
      </c>
      <c r="R29" s="1113"/>
      <c r="S29" s="1113"/>
      <c r="T29" s="1113"/>
      <c r="U29" s="1113"/>
      <c r="V29" s="1113">
        <v>514</v>
      </c>
      <c r="W29" s="1113"/>
      <c r="X29" s="1113"/>
      <c r="Y29" s="1113"/>
      <c r="Z29" s="1113"/>
      <c r="AA29" s="1113">
        <v>8</v>
      </c>
      <c r="AB29" s="1113"/>
      <c r="AC29" s="1113"/>
      <c r="AD29" s="1113"/>
      <c r="AE29" s="1114"/>
      <c r="AF29" s="1088">
        <v>8</v>
      </c>
      <c r="AG29" s="1089"/>
      <c r="AH29" s="1089"/>
      <c r="AI29" s="1089"/>
      <c r="AJ29" s="1090"/>
      <c r="AK29" s="1049">
        <v>159</v>
      </c>
      <c r="AL29" s="1040"/>
      <c r="AM29" s="1040"/>
      <c r="AN29" s="1040"/>
      <c r="AO29" s="1040"/>
      <c r="AP29" s="1040" t="s">
        <v>578</v>
      </c>
      <c r="AQ29" s="1040"/>
      <c r="AR29" s="1040"/>
      <c r="AS29" s="1040"/>
      <c r="AT29" s="1040"/>
      <c r="AU29" s="1040" t="s">
        <v>578</v>
      </c>
      <c r="AV29" s="1040"/>
      <c r="AW29" s="1040"/>
      <c r="AX29" s="1040"/>
      <c r="AY29" s="1040"/>
      <c r="AZ29" s="1111" t="s">
        <v>578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394</v>
      </c>
      <c r="C30" s="1107"/>
      <c r="D30" s="1107"/>
      <c r="E30" s="1107"/>
      <c r="F30" s="1107"/>
      <c r="G30" s="1107"/>
      <c r="H30" s="1107"/>
      <c r="I30" s="1107"/>
      <c r="J30" s="1107"/>
      <c r="K30" s="1107"/>
      <c r="L30" s="1107"/>
      <c r="M30" s="1107"/>
      <c r="N30" s="1107"/>
      <c r="O30" s="1107"/>
      <c r="P30" s="1108"/>
      <c r="Q30" s="1112">
        <v>279</v>
      </c>
      <c r="R30" s="1113"/>
      <c r="S30" s="1113"/>
      <c r="T30" s="1113"/>
      <c r="U30" s="1113"/>
      <c r="V30" s="1113">
        <v>245</v>
      </c>
      <c r="W30" s="1113"/>
      <c r="X30" s="1113"/>
      <c r="Y30" s="1113"/>
      <c r="Z30" s="1113"/>
      <c r="AA30" s="1113">
        <v>35</v>
      </c>
      <c r="AB30" s="1113"/>
      <c r="AC30" s="1113"/>
      <c r="AD30" s="1113"/>
      <c r="AE30" s="1114"/>
      <c r="AF30" s="1088">
        <v>995</v>
      </c>
      <c r="AG30" s="1089"/>
      <c r="AH30" s="1089"/>
      <c r="AI30" s="1089"/>
      <c r="AJ30" s="1090"/>
      <c r="AK30" s="1049">
        <v>1</v>
      </c>
      <c r="AL30" s="1040"/>
      <c r="AM30" s="1040"/>
      <c r="AN30" s="1040"/>
      <c r="AO30" s="1040"/>
      <c r="AP30" s="1040">
        <v>456</v>
      </c>
      <c r="AQ30" s="1040"/>
      <c r="AR30" s="1040"/>
      <c r="AS30" s="1040"/>
      <c r="AT30" s="1040"/>
      <c r="AU30" s="1040">
        <v>1</v>
      </c>
      <c r="AV30" s="1040"/>
      <c r="AW30" s="1040"/>
      <c r="AX30" s="1040"/>
      <c r="AY30" s="1040"/>
      <c r="AZ30" s="1111" t="s">
        <v>578</v>
      </c>
      <c r="BA30" s="1111"/>
      <c r="BB30" s="1111"/>
      <c r="BC30" s="1111"/>
      <c r="BD30" s="1111"/>
      <c r="BE30" s="1101" t="s">
        <v>395</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1276</v>
      </c>
      <c r="R31" s="1113"/>
      <c r="S31" s="1113"/>
      <c r="T31" s="1113"/>
      <c r="U31" s="1113"/>
      <c r="V31" s="1113">
        <v>1279</v>
      </c>
      <c r="W31" s="1113"/>
      <c r="X31" s="1113"/>
      <c r="Y31" s="1113"/>
      <c r="Z31" s="1113"/>
      <c r="AA31" s="1113" t="s">
        <v>582</v>
      </c>
      <c r="AB31" s="1113"/>
      <c r="AC31" s="1113"/>
      <c r="AD31" s="1113"/>
      <c r="AE31" s="1114"/>
      <c r="AF31" s="1088">
        <v>1597</v>
      </c>
      <c r="AG31" s="1089"/>
      <c r="AH31" s="1089"/>
      <c r="AI31" s="1089"/>
      <c r="AJ31" s="1090"/>
      <c r="AK31" s="1049">
        <v>153</v>
      </c>
      <c r="AL31" s="1040"/>
      <c r="AM31" s="1040"/>
      <c r="AN31" s="1040"/>
      <c r="AO31" s="1040"/>
      <c r="AP31" s="1040">
        <v>175</v>
      </c>
      <c r="AQ31" s="1040"/>
      <c r="AR31" s="1040"/>
      <c r="AS31" s="1040"/>
      <c r="AT31" s="1040"/>
      <c r="AU31" s="1040">
        <v>139</v>
      </c>
      <c r="AV31" s="1040"/>
      <c r="AW31" s="1040"/>
      <c r="AX31" s="1040"/>
      <c r="AY31" s="1040"/>
      <c r="AZ31" s="1111" t="s">
        <v>578</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7</v>
      </c>
      <c r="R32" s="1113"/>
      <c r="S32" s="1113"/>
      <c r="T32" s="1113"/>
      <c r="U32" s="1113"/>
      <c r="V32" s="1113">
        <v>6</v>
      </c>
      <c r="W32" s="1113"/>
      <c r="X32" s="1113"/>
      <c r="Y32" s="1113"/>
      <c r="Z32" s="1113"/>
      <c r="AA32" s="1113">
        <v>1</v>
      </c>
      <c r="AB32" s="1113"/>
      <c r="AC32" s="1113"/>
      <c r="AD32" s="1113"/>
      <c r="AE32" s="1114"/>
      <c r="AF32" s="1088">
        <v>2</v>
      </c>
      <c r="AG32" s="1089"/>
      <c r="AH32" s="1089"/>
      <c r="AI32" s="1089"/>
      <c r="AJ32" s="1090"/>
      <c r="AK32" s="1049">
        <v>1</v>
      </c>
      <c r="AL32" s="1040"/>
      <c r="AM32" s="1040"/>
      <c r="AN32" s="1040"/>
      <c r="AO32" s="1040"/>
      <c r="AP32" s="1040">
        <v>22</v>
      </c>
      <c r="AQ32" s="1040"/>
      <c r="AR32" s="1040"/>
      <c r="AS32" s="1040"/>
      <c r="AT32" s="1040"/>
      <c r="AU32" s="1040">
        <v>14</v>
      </c>
      <c r="AV32" s="1040"/>
      <c r="AW32" s="1040"/>
      <c r="AX32" s="1040"/>
      <c r="AY32" s="1040"/>
      <c r="AZ32" s="1111" t="s">
        <v>578</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2270</v>
      </c>
      <c r="R33" s="1113"/>
      <c r="S33" s="1113"/>
      <c r="T33" s="1113"/>
      <c r="U33" s="1113"/>
      <c r="V33" s="1113">
        <v>2200</v>
      </c>
      <c r="W33" s="1113"/>
      <c r="X33" s="1113"/>
      <c r="Y33" s="1113"/>
      <c r="Z33" s="1113"/>
      <c r="AA33" s="1113">
        <v>70</v>
      </c>
      <c r="AB33" s="1113"/>
      <c r="AC33" s="1113"/>
      <c r="AD33" s="1113"/>
      <c r="AE33" s="1114"/>
      <c r="AF33" s="1088">
        <v>69</v>
      </c>
      <c r="AG33" s="1089"/>
      <c r="AH33" s="1089"/>
      <c r="AI33" s="1089"/>
      <c r="AJ33" s="1090"/>
      <c r="AK33" s="1049">
        <v>874</v>
      </c>
      <c r="AL33" s="1040"/>
      <c r="AM33" s="1040"/>
      <c r="AN33" s="1040"/>
      <c r="AO33" s="1040"/>
      <c r="AP33" s="1040">
        <v>14174</v>
      </c>
      <c r="AQ33" s="1040"/>
      <c r="AR33" s="1040"/>
      <c r="AS33" s="1040"/>
      <c r="AT33" s="1040"/>
      <c r="AU33" s="1040">
        <v>11013</v>
      </c>
      <c r="AV33" s="1040"/>
      <c r="AW33" s="1040"/>
      <c r="AX33" s="1040"/>
      <c r="AY33" s="1040"/>
      <c r="AZ33" s="1111" t="s">
        <v>578</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2690</v>
      </c>
      <c r="AG63" s="1028"/>
      <c r="AH63" s="1028"/>
      <c r="AI63" s="1028"/>
      <c r="AJ63" s="1099"/>
      <c r="AK63" s="1100"/>
      <c r="AL63" s="1032"/>
      <c r="AM63" s="1032"/>
      <c r="AN63" s="1032"/>
      <c r="AO63" s="1032"/>
      <c r="AP63" s="1028">
        <v>14827</v>
      </c>
      <c r="AQ63" s="1028"/>
      <c r="AR63" s="1028"/>
      <c r="AS63" s="1028"/>
      <c r="AT63" s="1028"/>
      <c r="AU63" s="1028">
        <v>11167</v>
      </c>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583</v>
      </c>
      <c r="C68" s="1055"/>
      <c r="D68" s="1055"/>
      <c r="E68" s="1055"/>
      <c r="F68" s="1055"/>
      <c r="G68" s="1055"/>
      <c r="H68" s="1055"/>
      <c r="I68" s="1055"/>
      <c r="J68" s="1055"/>
      <c r="K68" s="1055"/>
      <c r="L68" s="1055"/>
      <c r="M68" s="1055"/>
      <c r="N68" s="1055"/>
      <c r="O68" s="1055"/>
      <c r="P68" s="1056"/>
      <c r="Q68" s="1057">
        <v>350</v>
      </c>
      <c r="R68" s="1051"/>
      <c r="S68" s="1051"/>
      <c r="T68" s="1051"/>
      <c r="U68" s="1051"/>
      <c r="V68" s="1051">
        <v>319</v>
      </c>
      <c r="W68" s="1051"/>
      <c r="X68" s="1051"/>
      <c r="Y68" s="1051"/>
      <c r="Z68" s="1051"/>
      <c r="AA68" s="1051">
        <v>31</v>
      </c>
      <c r="AB68" s="1051"/>
      <c r="AC68" s="1051"/>
      <c r="AD68" s="1051"/>
      <c r="AE68" s="1051"/>
      <c r="AF68" s="1051">
        <v>31</v>
      </c>
      <c r="AG68" s="1051"/>
      <c r="AH68" s="1051"/>
      <c r="AI68" s="1051"/>
      <c r="AJ68" s="1051"/>
      <c r="AK68" s="1051">
        <v>0</v>
      </c>
      <c r="AL68" s="1051"/>
      <c r="AM68" s="1051"/>
      <c r="AN68" s="1051"/>
      <c r="AO68" s="1051"/>
      <c r="AP68" s="1051">
        <v>20</v>
      </c>
      <c r="AQ68" s="1051"/>
      <c r="AR68" s="1051"/>
      <c r="AS68" s="1051"/>
      <c r="AT68" s="1051"/>
      <c r="AU68" s="1051">
        <v>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584</v>
      </c>
      <c r="C69" s="1044"/>
      <c r="D69" s="1044"/>
      <c r="E69" s="1044"/>
      <c r="F69" s="1044"/>
      <c r="G69" s="1044"/>
      <c r="H69" s="1044"/>
      <c r="I69" s="1044"/>
      <c r="J69" s="1044"/>
      <c r="K69" s="1044"/>
      <c r="L69" s="1044"/>
      <c r="M69" s="1044"/>
      <c r="N69" s="1044"/>
      <c r="O69" s="1044"/>
      <c r="P69" s="1045"/>
      <c r="Q69" s="1046">
        <v>54</v>
      </c>
      <c r="R69" s="1040"/>
      <c r="S69" s="1040"/>
      <c r="T69" s="1040"/>
      <c r="U69" s="1040"/>
      <c r="V69" s="1040">
        <v>48</v>
      </c>
      <c r="W69" s="1040"/>
      <c r="X69" s="1040"/>
      <c r="Y69" s="1040"/>
      <c r="Z69" s="1040"/>
      <c r="AA69" s="1040">
        <v>6</v>
      </c>
      <c r="AB69" s="1040"/>
      <c r="AC69" s="1040"/>
      <c r="AD69" s="1040"/>
      <c r="AE69" s="1040"/>
      <c r="AF69" s="1040">
        <v>6</v>
      </c>
      <c r="AG69" s="1040"/>
      <c r="AH69" s="1040"/>
      <c r="AI69" s="1040"/>
      <c r="AJ69" s="1040"/>
      <c r="AK69" s="1040">
        <v>4</v>
      </c>
      <c r="AL69" s="1040"/>
      <c r="AM69" s="1040"/>
      <c r="AN69" s="1040"/>
      <c r="AO69" s="1040"/>
      <c r="AP69" s="1040" t="s">
        <v>578</v>
      </c>
      <c r="AQ69" s="1040"/>
      <c r="AR69" s="1040"/>
      <c r="AS69" s="1040"/>
      <c r="AT69" s="1040"/>
      <c r="AU69" s="1040" t="s">
        <v>578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585</v>
      </c>
      <c r="C70" s="1044"/>
      <c r="D70" s="1044"/>
      <c r="E70" s="1044"/>
      <c r="F70" s="1044"/>
      <c r="G70" s="1044"/>
      <c r="H70" s="1044"/>
      <c r="I70" s="1044"/>
      <c r="J70" s="1044"/>
      <c r="K70" s="1044"/>
      <c r="L70" s="1044"/>
      <c r="M70" s="1044"/>
      <c r="N70" s="1044"/>
      <c r="O70" s="1044"/>
      <c r="P70" s="1045"/>
      <c r="Q70" s="1046">
        <v>37310</v>
      </c>
      <c r="R70" s="1040"/>
      <c r="S70" s="1040"/>
      <c r="T70" s="1040"/>
      <c r="U70" s="1040"/>
      <c r="V70" s="1040">
        <v>35759</v>
      </c>
      <c r="W70" s="1040"/>
      <c r="X70" s="1040"/>
      <c r="Y70" s="1040"/>
      <c r="Z70" s="1040"/>
      <c r="AA70" s="1040">
        <v>1551</v>
      </c>
      <c r="AB70" s="1040"/>
      <c r="AC70" s="1040"/>
      <c r="AD70" s="1040"/>
      <c r="AE70" s="1040"/>
      <c r="AF70" s="1040">
        <v>1541</v>
      </c>
      <c r="AG70" s="1040"/>
      <c r="AH70" s="1040"/>
      <c r="AI70" s="1040"/>
      <c r="AJ70" s="1040"/>
      <c r="AK70" s="1040">
        <v>5340</v>
      </c>
      <c r="AL70" s="1040"/>
      <c r="AM70" s="1040"/>
      <c r="AN70" s="1040"/>
      <c r="AO70" s="1040"/>
      <c r="AP70" s="1040">
        <v>2293</v>
      </c>
      <c r="AQ70" s="1040"/>
      <c r="AR70" s="1040"/>
      <c r="AS70" s="1040"/>
      <c r="AT70" s="1040"/>
      <c r="AU70" s="1040">
        <v>367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586</v>
      </c>
      <c r="C71" s="1044"/>
      <c r="D71" s="1044"/>
      <c r="E71" s="1044"/>
      <c r="F71" s="1044"/>
      <c r="G71" s="1044"/>
      <c r="H71" s="1044"/>
      <c r="I71" s="1044"/>
      <c r="J71" s="1044"/>
      <c r="K71" s="1044"/>
      <c r="L71" s="1044"/>
      <c r="M71" s="1044"/>
      <c r="N71" s="1044"/>
      <c r="O71" s="1044"/>
      <c r="P71" s="1045"/>
      <c r="Q71" s="1046">
        <v>131210</v>
      </c>
      <c r="R71" s="1040"/>
      <c r="S71" s="1040"/>
      <c r="T71" s="1040"/>
      <c r="U71" s="1040"/>
      <c r="V71" s="1040">
        <v>127478</v>
      </c>
      <c r="W71" s="1040"/>
      <c r="X71" s="1040"/>
      <c r="Y71" s="1040"/>
      <c r="Z71" s="1040"/>
      <c r="AA71" s="1040">
        <v>3731</v>
      </c>
      <c r="AB71" s="1040"/>
      <c r="AC71" s="1040"/>
      <c r="AD71" s="1040"/>
      <c r="AE71" s="1040"/>
      <c r="AF71" s="1040">
        <v>3731</v>
      </c>
      <c r="AG71" s="1040"/>
      <c r="AH71" s="1040"/>
      <c r="AI71" s="1040"/>
      <c r="AJ71" s="1040"/>
      <c r="AK71" s="1040">
        <v>1967</v>
      </c>
      <c r="AL71" s="1040"/>
      <c r="AM71" s="1040"/>
      <c r="AN71" s="1040"/>
      <c r="AO71" s="1040"/>
      <c r="AP71" s="1040" t="s">
        <v>578</v>
      </c>
      <c r="AQ71" s="1040"/>
      <c r="AR71" s="1040"/>
      <c r="AS71" s="1040"/>
      <c r="AT71" s="1040"/>
      <c r="AU71" s="1040" t="s">
        <v>578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587</v>
      </c>
      <c r="C72" s="1044"/>
      <c r="D72" s="1044"/>
      <c r="E72" s="1044"/>
      <c r="F72" s="1044"/>
      <c r="G72" s="1044"/>
      <c r="H72" s="1044"/>
      <c r="I72" s="1044"/>
      <c r="J72" s="1044"/>
      <c r="K72" s="1044"/>
      <c r="L72" s="1044"/>
      <c r="M72" s="1044"/>
      <c r="N72" s="1044"/>
      <c r="O72" s="1044"/>
      <c r="P72" s="1045"/>
      <c r="Q72" s="1046">
        <v>3474</v>
      </c>
      <c r="R72" s="1040"/>
      <c r="S72" s="1040"/>
      <c r="T72" s="1040"/>
      <c r="U72" s="1040"/>
      <c r="V72" s="1040">
        <v>3047</v>
      </c>
      <c r="W72" s="1040"/>
      <c r="X72" s="1040"/>
      <c r="Y72" s="1040"/>
      <c r="Z72" s="1040"/>
      <c r="AA72" s="1040">
        <v>427</v>
      </c>
      <c r="AB72" s="1040"/>
      <c r="AC72" s="1040"/>
      <c r="AD72" s="1040"/>
      <c r="AE72" s="1040"/>
      <c r="AF72" s="1040">
        <v>384</v>
      </c>
      <c r="AG72" s="1040"/>
      <c r="AH72" s="1040"/>
      <c r="AI72" s="1040"/>
      <c r="AJ72" s="1040"/>
      <c r="AK72" s="1040">
        <v>80</v>
      </c>
      <c r="AL72" s="1040"/>
      <c r="AM72" s="1040"/>
      <c r="AN72" s="1040"/>
      <c r="AO72" s="1040"/>
      <c r="AP72" s="1040" t="s">
        <v>591</v>
      </c>
      <c r="AQ72" s="1040"/>
      <c r="AR72" s="1040"/>
      <c r="AS72" s="1040"/>
      <c r="AT72" s="1040"/>
      <c r="AU72" s="1040" t="s">
        <v>578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588</v>
      </c>
      <c r="C73" s="1044"/>
      <c r="D73" s="1044"/>
      <c r="E73" s="1044"/>
      <c r="F73" s="1044"/>
      <c r="G73" s="1044"/>
      <c r="H73" s="1044"/>
      <c r="I73" s="1044"/>
      <c r="J73" s="1044"/>
      <c r="K73" s="1044"/>
      <c r="L73" s="1044"/>
      <c r="M73" s="1044"/>
      <c r="N73" s="1044"/>
      <c r="O73" s="1044"/>
      <c r="P73" s="1045"/>
      <c r="Q73" s="1046">
        <v>339</v>
      </c>
      <c r="R73" s="1040"/>
      <c r="S73" s="1040"/>
      <c r="T73" s="1040"/>
      <c r="U73" s="1040"/>
      <c r="V73" s="1040">
        <v>337</v>
      </c>
      <c r="W73" s="1040"/>
      <c r="X73" s="1040"/>
      <c r="Y73" s="1040"/>
      <c r="Z73" s="1040"/>
      <c r="AA73" s="1040">
        <v>3</v>
      </c>
      <c r="AB73" s="1040"/>
      <c r="AC73" s="1040"/>
      <c r="AD73" s="1040"/>
      <c r="AE73" s="1040"/>
      <c r="AF73" s="1040">
        <v>3</v>
      </c>
      <c r="AG73" s="1040"/>
      <c r="AH73" s="1040"/>
      <c r="AI73" s="1040"/>
      <c r="AJ73" s="1040"/>
      <c r="AK73" s="1040">
        <v>69</v>
      </c>
      <c r="AL73" s="1040"/>
      <c r="AM73" s="1040"/>
      <c r="AN73" s="1040"/>
      <c r="AO73" s="1040"/>
      <c r="AP73" s="1040" t="s">
        <v>578</v>
      </c>
      <c r="AQ73" s="1040"/>
      <c r="AR73" s="1040"/>
      <c r="AS73" s="1040"/>
      <c r="AT73" s="1040"/>
      <c r="AU73" s="1040" t="s">
        <v>578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589</v>
      </c>
      <c r="C74" s="1044"/>
      <c r="D74" s="1044"/>
      <c r="E74" s="1044"/>
      <c r="F74" s="1044"/>
      <c r="G74" s="1044"/>
      <c r="H74" s="1044"/>
      <c r="I74" s="1044"/>
      <c r="J74" s="1044"/>
      <c r="K74" s="1044"/>
      <c r="L74" s="1044"/>
      <c r="M74" s="1044"/>
      <c r="N74" s="1044"/>
      <c r="O74" s="1044"/>
      <c r="P74" s="1045"/>
      <c r="Q74" s="1046">
        <v>862</v>
      </c>
      <c r="R74" s="1040"/>
      <c r="S74" s="1040"/>
      <c r="T74" s="1040"/>
      <c r="U74" s="1040"/>
      <c r="V74" s="1040">
        <v>756</v>
      </c>
      <c r="W74" s="1040"/>
      <c r="X74" s="1040"/>
      <c r="Y74" s="1040"/>
      <c r="Z74" s="1040"/>
      <c r="AA74" s="1040">
        <v>106</v>
      </c>
      <c r="AB74" s="1040"/>
      <c r="AC74" s="1040"/>
      <c r="AD74" s="1040"/>
      <c r="AE74" s="1040"/>
      <c r="AF74" s="1040">
        <v>1645</v>
      </c>
      <c r="AG74" s="1040"/>
      <c r="AH74" s="1040"/>
      <c r="AI74" s="1040"/>
      <c r="AJ74" s="1040"/>
      <c r="AK74" s="1040">
        <v>15</v>
      </c>
      <c r="AL74" s="1040"/>
      <c r="AM74" s="1040"/>
      <c r="AN74" s="1040"/>
      <c r="AO74" s="1040"/>
      <c r="AP74" s="1040">
        <v>989</v>
      </c>
      <c r="AQ74" s="1040"/>
      <c r="AR74" s="1040"/>
      <c r="AS74" s="1040"/>
      <c r="AT74" s="1040"/>
      <c r="AU74" s="1040">
        <v>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590</v>
      </c>
      <c r="C75" s="1044"/>
      <c r="D75" s="1044"/>
      <c r="E75" s="1044"/>
      <c r="F75" s="1044"/>
      <c r="G75" s="1044"/>
      <c r="H75" s="1044"/>
      <c r="I75" s="1044"/>
      <c r="J75" s="1044"/>
      <c r="K75" s="1044"/>
      <c r="L75" s="1044"/>
      <c r="M75" s="1044"/>
      <c r="N75" s="1044"/>
      <c r="O75" s="1044"/>
      <c r="P75" s="1045"/>
      <c r="Q75" s="1047">
        <v>1619</v>
      </c>
      <c r="R75" s="1048"/>
      <c r="S75" s="1048"/>
      <c r="T75" s="1048"/>
      <c r="U75" s="1049"/>
      <c r="V75" s="1050">
        <v>1660</v>
      </c>
      <c r="W75" s="1048"/>
      <c r="X75" s="1048"/>
      <c r="Y75" s="1048"/>
      <c r="Z75" s="1049"/>
      <c r="AA75" s="1050">
        <v>-40</v>
      </c>
      <c r="AB75" s="1048"/>
      <c r="AC75" s="1048"/>
      <c r="AD75" s="1048"/>
      <c r="AE75" s="1049"/>
      <c r="AF75" s="1050">
        <v>1689</v>
      </c>
      <c r="AG75" s="1048"/>
      <c r="AH75" s="1048"/>
      <c r="AI75" s="1048"/>
      <c r="AJ75" s="1049"/>
      <c r="AK75" s="1050">
        <v>51</v>
      </c>
      <c r="AL75" s="1048"/>
      <c r="AM75" s="1048"/>
      <c r="AN75" s="1048"/>
      <c r="AO75" s="1049"/>
      <c r="AP75" s="1050">
        <v>5818</v>
      </c>
      <c r="AQ75" s="1048"/>
      <c r="AR75" s="1048"/>
      <c r="AS75" s="1048"/>
      <c r="AT75" s="1049"/>
      <c r="AU75" s="1050">
        <v>10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9030</v>
      </c>
      <c r="AG88" s="1028"/>
      <c r="AH88" s="1028"/>
      <c r="AI88" s="1028"/>
      <c r="AJ88" s="1028"/>
      <c r="AK88" s="1032"/>
      <c r="AL88" s="1032"/>
      <c r="AM88" s="1032"/>
      <c r="AN88" s="1032"/>
      <c r="AO88" s="1032"/>
      <c r="AP88" s="1028">
        <v>9120</v>
      </c>
      <c r="AQ88" s="1028"/>
      <c r="AR88" s="1028"/>
      <c r="AS88" s="1028"/>
      <c r="AT88" s="1028"/>
      <c r="AU88" s="1028">
        <v>459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263</v>
      </c>
      <c r="CS102" s="1020"/>
      <c r="CT102" s="1020"/>
      <c r="CU102" s="1020"/>
      <c r="CV102" s="1021"/>
      <c r="CW102" s="1019">
        <v>18</v>
      </c>
      <c r="CX102" s="1020"/>
      <c r="CY102" s="1020"/>
      <c r="CZ102" s="1020"/>
      <c r="DA102" s="1021"/>
      <c r="DB102" s="1019" t="s">
        <v>592</v>
      </c>
      <c r="DC102" s="1020"/>
      <c r="DD102" s="1020"/>
      <c r="DE102" s="1020"/>
      <c r="DF102" s="1021"/>
      <c r="DG102" s="1019" t="s">
        <v>593</v>
      </c>
      <c r="DH102" s="1020"/>
      <c r="DI102" s="1020"/>
      <c r="DJ102" s="1020"/>
      <c r="DK102" s="1021"/>
      <c r="DL102" s="1019" t="s">
        <v>592</v>
      </c>
      <c r="DM102" s="1020"/>
      <c r="DN102" s="1020"/>
      <c r="DO102" s="1020"/>
      <c r="DP102" s="1021"/>
      <c r="DQ102" s="1019" t="s">
        <v>594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298</v>
      </c>
      <c r="AG109" s="963"/>
      <c r="AH109" s="963"/>
      <c r="AI109" s="963"/>
      <c r="AJ109" s="964"/>
      <c r="AK109" s="965" t="s">
        <v>297</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298</v>
      </c>
      <c r="BW109" s="963"/>
      <c r="BX109" s="963"/>
      <c r="BY109" s="963"/>
      <c r="BZ109" s="964"/>
      <c r="CA109" s="965" t="s">
        <v>297</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298</v>
      </c>
      <c r="DM109" s="963"/>
      <c r="DN109" s="963"/>
      <c r="DO109" s="963"/>
      <c r="DP109" s="964"/>
      <c r="DQ109" s="965" t="s">
        <v>297</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2560251</v>
      </c>
      <c r="AB110" s="956"/>
      <c r="AC110" s="956"/>
      <c r="AD110" s="956"/>
      <c r="AE110" s="957"/>
      <c r="AF110" s="958">
        <v>2317596</v>
      </c>
      <c r="AG110" s="956"/>
      <c r="AH110" s="956"/>
      <c r="AI110" s="956"/>
      <c r="AJ110" s="957"/>
      <c r="AK110" s="958">
        <v>2152881</v>
      </c>
      <c r="AL110" s="956"/>
      <c r="AM110" s="956"/>
      <c r="AN110" s="956"/>
      <c r="AO110" s="957"/>
      <c r="AP110" s="959">
        <v>22.3</v>
      </c>
      <c r="AQ110" s="960"/>
      <c r="AR110" s="960"/>
      <c r="AS110" s="960"/>
      <c r="AT110" s="961"/>
      <c r="AU110" s="995" t="s">
        <v>68</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20751304</v>
      </c>
      <c r="BR110" s="903"/>
      <c r="BS110" s="903"/>
      <c r="BT110" s="903"/>
      <c r="BU110" s="903"/>
      <c r="BV110" s="903">
        <v>19778165</v>
      </c>
      <c r="BW110" s="903"/>
      <c r="BX110" s="903"/>
      <c r="BY110" s="903"/>
      <c r="BZ110" s="903"/>
      <c r="CA110" s="903">
        <v>19591497</v>
      </c>
      <c r="CB110" s="903"/>
      <c r="CC110" s="903"/>
      <c r="CD110" s="903"/>
      <c r="CE110" s="903"/>
      <c r="CF110" s="927">
        <v>202.5</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430</v>
      </c>
      <c r="DM110" s="903"/>
      <c r="DN110" s="903"/>
      <c r="DO110" s="903"/>
      <c r="DP110" s="903"/>
      <c r="DQ110" s="903" t="s">
        <v>430</v>
      </c>
      <c r="DR110" s="903"/>
      <c r="DS110" s="903"/>
      <c r="DT110" s="903"/>
      <c r="DU110" s="903"/>
      <c r="DV110" s="904" t="s">
        <v>404</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432</v>
      </c>
      <c r="AB111" s="984"/>
      <c r="AC111" s="984"/>
      <c r="AD111" s="984"/>
      <c r="AE111" s="985"/>
      <c r="AF111" s="986" t="s">
        <v>432</v>
      </c>
      <c r="AG111" s="984"/>
      <c r="AH111" s="984"/>
      <c r="AI111" s="984"/>
      <c r="AJ111" s="985"/>
      <c r="AK111" s="986" t="s">
        <v>432</v>
      </c>
      <c r="AL111" s="984"/>
      <c r="AM111" s="984"/>
      <c r="AN111" s="984"/>
      <c r="AO111" s="985"/>
      <c r="AP111" s="987" t="s">
        <v>432</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28331</v>
      </c>
      <c r="BR111" s="875"/>
      <c r="BS111" s="875"/>
      <c r="BT111" s="875"/>
      <c r="BU111" s="875"/>
      <c r="BV111" s="875">
        <v>21282</v>
      </c>
      <c r="BW111" s="875"/>
      <c r="BX111" s="875"/>
      <c r="BY111" s="875"/>
      <c r="BZ111" s="875"/>
      <c r="CA111" s="875">
        <v>15386</v>
      </c>
      <c r="CB111" s="875"/>
      <c r="CC111" s="875"/>
      <c r="CD111" s="875"/>
      <c r="CE111" s="875"/>
      <c r="CF111" s="936">
        <v>0.2</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404</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404</v>
      </c>
      <c r="AB112" s="838"/>
      <c r="AC112" s="838"/>
      <c r="AD112" s="838"/>
      <c r="AE112" s="839"/>
      <c r="AF112" s="840" t="s">
        <v>404</v>
      </c>
      <c r="AG112" s="838"/>
      <c r="AH112" s="838"/>
      <c r="AI112" s="838"/>
      <c r="AJ112" s="839"/>
      <c r="AK112" s="840" t="s">
        <v>404</v>
      </c>
      <c r="AL112" s="838"/>
      <c r="AM112" s="838"/>
      <c r="AN112" s="838"/>
      <c r="AO112" s="839"/>
      <c r="AP112" s="885" t="s">
        <v>404</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10731858</v>
      </c>
      <c r="BR112" s="875"/>
      <c r="BS112" s="875"/>
      <c r="BT112" s="875"/>
      <c r="BU112" s="875"/>
      <c r="BV112" s="875">
        <v>10635027</v>
      </c>
      <c r="BW112" s="875"/>
      <c r="BX112" s="875"/>
      <c r="BY112" s="875"/>
      <c r="BZ112" s="875"/>
      <c r="CA112" s="875">
        <v>11166846</v>
      </c>
      <c r="CB112" s="875"/>
      <c r="CC112" s="875"/>
      <c r="CD112" s="875"/>
      <c r="CE112" s="875"/>
      <c r="CF112" s="936">
        <v>115.4</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404</v>
      </c>
      <c r="DH112" s="875"/>
      <c r="DI112" s="875"/>
      <c r="DJ112" s="875"/>
      <c r="DK112" s="875"/>
      <c r="DL112" s="875" t="s">
        <v>404</v>
      </c>
      <c r="DM112" s="875"/>
      <c r="DN112" s="875"/>
      <c r="DO112" s="875"/>
      <c r="DP112" s="875"/>
      <c r="DQ112" s="875" t="s">
        <v>404</v>
      </c>
      <c r="DR112" s="875"/>
      <c r="DS112" s="875"/>
      <c r="DT112" s="875"/>
      <c r="DU112" s="875"/>
      <c r="DV112" s="852" t="s">
        <v>404</v>
      </c>
      <c r="DW112" s="852"/>
      <c r="DX112" s="852"/>
      <c r="DY112" s="852"/>
      <c r="DZ112" s="853"/>
    </row>
    <row r="113" spans="1:130" s="226" customFormat="1" ht="26.25" customHeight="1">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520023</v>
      </c>
      <c r="AB113" s="984"/>
      <c r="AC113" s="984"/>
      <c r="AD113" s="984"/>
      <c r="AE113" s="985"/>
      <c r="AF113" s="986">
        <v>552145</v>
      </c>
      <c r="AG113" s="984"/>
      <c r="AH113" s="984"/>
      <c r="AI113" s="984"/>
      <c r="AJ113" s="985"/>
      <c r="AK113" s="986">
        <v>675396</v>
      </c>
      <c r="AL113" s="984"/>
      <c r="AM113" s="984"/>
      <c r="AN113" s="984"/>
      <c r="AO113" s="985"/>
      <c r="AP113" s="987">
        <v>7</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561136</v>
      </c>
      <c r="BR113" s="875"/>
      <c r="BS113" s="875"/>
      <c r="BT113" s="875"/>
      <c r="BU113" s="875"/>
      <c r="BV113" s="875">
        <v>500479</v>
      </c>
      <c r="BW113" s="875"/>
      <c r="BX113" s="875"/>
      <c r="BY113" s="875"/>
      <c r="BZ113" s="875"/>
      <c r="CA113" s="875">
        <v>458400</v>
      </c>
      <c r="CB113" s="875"/>
      <c r="CC113" s="875"/>
      <c r="CD113" s="875"/>
      <c r="CE113" s="875"/>
      <c r="CF113" s="936">
        <v>4.7</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28331</v>
      </c>
      <c r="DH113" s="838"/>
      <c r="DI113" s="838"/>
      <c r="DJ113" s="838"/>
      <c r="DK113" s="839"/>
      <c r="DL113" s="840">
        <v>21282</v>
      </c>
      <c r="DM113" s="838"/>
      <c r="DN113" s="838"/>
      <c r="DO113" s="838"/>
      <c r="DP113" s="839"/>
      <c r="DQ113" s="840">
        <v>15386</v>
      </c>
      <c r="DR113" s="838"/>
      <c r="DS113" s="838"/>
      <c r="DT113" s="838"/>
      <c r="DU113" s="839"/>
      <c r="DV113" s="885">
        <v>0.2</v>
      </c>
      <c r="DW113" s="886"/>
      <c r="DX113" s="886"/>
      <c r="DY113" s="886"/>
      <c r="DZ113" s="887"/>
    </row>
    <row r="114" spans="1:130" s="226" customFormat="1" ht="26.25" customHeight="1">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81376</v>
      </c>
      <c r="AB114" s="838"/>
      <c r="AC114" s="838"/>
      <c r="AD114" s="838"/>
      <c r="AE114" s="839"/>
      <c r="AF114" s="840">
        <v>90540</v>
      </c>
      <c r="AG114" s="838"/>
      <c r="AH114" s="838"/>
      <c r="AI114" s="838"/>
      <c r="AJ114" s="839"/>
      <c r="AK114" s="840">
        <v>92431</v>
      </c>
      <c r="AL114" s="838"/>
      <c r="AM114" s="838"/>
      <c r="AN114" s="838"/>
      <c r="AO114" s="839"/>
      <c r="AP114" s="885">
        <v>1</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2714097</v>
      </c>
      <c r="BR114" s="875"/>
      <c r="BS114" s="875"/>
      <c r="BT114" s="875"/>
      <c r="BU114" s="875"/>
      <c r="BV114" s="875">
        <v>1831739</v>
      </c>
      <c r="BW114" s="875"/>
      <c r="BX114" s="875"/>
      <c r="BY114" s="875"/>
      <c r="BZ114" s="875"/>
      <c r="CA114" s="875">
        <v>1797963</v>
      </c>
      <c r="CB114" s="875"/>
      <c r="CC114" s="875"/>
      <c r="CD114" s="875"/>
      <c r="CE114" s="875"/>
      <c r="CF114" s="936">
        <v>18.600000000000001</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404</v>
      </c>
      <c r="DH114" s="838"/>
      <c r="DI114" s="838"/>
      <c r="DJ114" s="838"/>
      <c r="DK114" s="839"/>
      <c r="DL114" s="840" t="s">
        <v>404</v>
      </c>
      <c r="DM114" s="838"/>
      <c r="DN114" s="838"/>
      <c r="DO114" s="838"/>
      <c r="DP114" s="839"/>
      <c r="DQ114" s="840" t="s">
        <v>404</v>
      </c>
      <c r="DR114" s="838"/>
      <c r="DS114" s="838"/>
      <c r="DT114" s="838"/>
      <c r="DU114" s="839"/>
      <c r="DV114" s="885" t="s">
        <v>404</v>
      </c>
      <c r="DW114" s="886"/>
      <c r="DX114" s="886"/>
      <c r="DY114" s="886"/>
      <c r="DZ114" s="887"/>
    </row>
    <row r="115" spans="1:130" s="226" customFormat="1" ht="26.25" customHeight="1">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9440</v>
      </c>
      <c r="AB115" s="984"/>
      <c r="AC115" s="984"/>
      <c r="AD115" s="984"/>
      <c r="AE115" s="985"/>
      <c r="AF115" s="986">
        <v>7684</v>
      </c>
      <c r="AG115" s="984"/>
      <c r="AH115" s="984"/>
      <c r="AI115" s="984"/>
      <c r="AJ115" s="985"/>
      <c r="AK115" s="986">
        <v>6664</v>
      </c>
      <c r="AL115" s="984"/>
      <c r="AM115" s="984"/>
      <c r="AN115" s="984"/>
      <c r="AO115" s="985"/>
      <c r="AP115" s="987">
        <v>0.1</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404</v>
      </c>
      <c r="BR115" s="875"/>
      <c r="BS115" s="875"/>
      <c r="BT115" s="875"/>
      <c r="BU115" s="875"/>
      <c r="BV115" s="875" t="s">
        <v>404</v>
      </c>
      <c r="BW115" s="875"/>
      <c r="BX115" s="875"/>
      <c r="BY115" s="875"/>
      <c r="BZ115" s="875"/>
      <c r="CA115" s="875" t="s">
        <v>404</v>
      </c>
      <c r="CB115" s="875"/>
      <c r="CC115" s="875"/>
      <c r="CD115" s="875"/>
      <c r="CE115" s="875"/>
      <c r="CF115" s="936" t="s">
        <v>404</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404</v>
      </c>
      <c r="DH115" s="838"/>
      <c r="DI115" s="838"/>
      <c r="DJ115" s="838"/>
      <c r="DK115" s="839"/>
      <c r="DL115" s="840" t="s">
        <v>404</v>
      </c>
      <c r="DM115" s="838"/>
      <c r="DN115" s="838"/>
      <c r="DO115" s="838"/>
      <c r="DP115" s="839"/>
      <c r="DQ115" s="840" t="s">
        <v>404</v>
      </c>
      <c r="DR115" s="838"/>
      <c r="DS115" s="838"/>
      <c r="DT115" s="838"/>
      <c r="DU115" s="839"/>
      <c r="DV115" s="885" t="s">
        <v>404</v>
      </c>
      <c r="DW115" s="886"/>
      <c r="DX115" s="886"/>
      <c r="DY115" s="886"/>
      <c r="DZ115" s="887"/>
    </row>
    <row r="116" spans="1:130" s="226" customFormat="1" ht="26.25" customHeight="1">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404</v>
      </c>
      <c r="AB116" s="838"/>
      <c r="AC116" s="838"/>
      <c r="AD116" s="838"/>
      <c r="AE116" s="839"/>
      <c r="AF116" s="840" t="s">
        <v>404</v>
      </c>
      <c r="AG116" s="838"/>
      <c r="AH116" s="838"/>
      <c r="AI116" s="838"/>
      <c r="AJ116" s="839"/>
      <c r="AK116" s="840">
        <v>24</v>
      </c>
      <c r="AL116" s="838"/>
      <c r="AM116" s="838"/>
      <c r="AN116" s="838"/>
      <c r="AO116" s="839"/>
      <c r="AP116" s="885">
        <v>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404</v>
      </c>
      <c r="BR116" s="875"/>
      <c r="BS116" s="875"/>
      <c r="BT116" s="875"/>
      <c r="BU116" s="875"/>
      <c r="BV116" s="875" t="s">
        <v>404</v>
      </c>
      <c r="BW116" s="875"/>
      <c r="BX116" s="875"/>
      <c r="BY116" s="875"/>
      <c r="BZ116" s="875"/>
      <c r="CA116" s="875" t="s">
        <v>404</v>
      </c>
      <c r="CB116" s="875"/>
      <c r="CC116" s="875"/>
      <c r="CD116" s="875"/>
      <c r="CE116" s="875"/>
      <c r="CF116" s="936" t="s">
        <v>404</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404</v>
      </c>
      <c r="DH116" s="838"/>
      <c r="DI116" s="838"/>
      <c r="DJ116" s="838"/>
      <c r="DK116" s="839"/>
      <c r="DL116" s="840" t="s">
        <v>404</v>
      </c>
      <c r="DM116" s="838"/>
      <c r="DN116" s="838"/>
      <c r="DO116" s="838"/>
      <c r="DP116" s="839"/>
      <c r="DQ116" s="840" t="s">
        <v>404</v>
      </c>
      <c r="DR116" s="838"/>
      <c r="DS116" s="838"/>
      <c r="DT116" s="838"/>
      <c r="DU116" s="839"/>
      <c r="DV116" s="885" t="s">
        <v>404</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3171090</v>
      </c>
      <c r="AB117" s="970"/>
      <c r="AC117" s="970"/>
      <c r="AD117" s="970"/>
      <c r="AE117" s="971"/>
      <c r="AF117" s="972">
        <v>2967965</v>
      </c>
      <c r="AG117" s="970"/>
      <c r="AH117" s="970"/>
      <c r="AI117" s="970"/>
      <c r="AJ117" s="971"/>
      <c r="AK117" s="972">
        <v>2927396</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432</v>
      </c>
      <c r="BW117" s="875"/>
      <c r="BX117" s="875"/>
      <c r="BY117" s="875"/>
      <c r="BZ117" s="875"/>
      <c r="CA117" s="875" t="s">
        <v>453</v>
      </c>
      <c r="CB117" s="875"/>
      <c r="CC117" s="875"/>
      <c r="CD117" s="875"/>
      <c r="CE117" s="875"/>
      <c r="CF117" s="936" t="s">
        <v>453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455</v>
      </c>
      <c r="DH117" s="838"/>
      <c r="DI117" s="838"/>
      <c r="DJ117" s="838"/>
      <c r="DK117" s="839"/>
      <c r="DL117" s="840" t="s">
        <v>432</v>
      </c>
      <c r="DM117" s="838"/>
      <c r="DN117" s="838"/>
      <c r="DO117" s="838"/>
      <c r="DP117" s="839"/>
      <c r="DQ117" s="840" t="s">
        <v>456</v>
      </c>
      <c r="DR117" s="838"/>
      <c r="DS117" s="838"/>
      <c r="DT117" s="838"/>
      <c r="DU117" s="839"/>
      <c r="DV117" s="885" t="s">
        <v>457</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298</v>
      </c>
      <c r="AG118" s="963"/>
      <c r="AH118" s="963"/>
      <c r="AI118" s="963"/>
      <c r="AJ118" s="964"/>
      <c r="AK118" s="965" t="s">
        <v>297</v>
      </c>
      <c r="AL118" s="963"/>
      <c r="AM118" s="963"/>
      <c r="AN118" s="963"/>
      <c r="AO118" s="964"/>
      <c r="AP118" s="966" t="s">
        <v>424</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378</v>
      </c>
      <c r="BR118" s="906"/>
      <c r="BS118" s="906"/>
      <c r="BT118" s="906"/>
      <c r="BU118" s="906"/>
      <c r="BV118" s="906" t="s">
        <v>432</v>
      </c>
      <c r="BW118" s="906"/>
      <c r="BX118" s="906"/>
      <c r="BY118" s="906"/>
      <c r="BZ118" s="906"/>
      <c r="CA118" s="906" t="s">
        <v>123</v>
      </c>
      <c r="CB118" s="906"/>
      <c r="CC118" s="906"/>
      <c r="CD118" s="906"/>
      <c r="CE118" s="906"/>
      <c r="CF118" s="936" t="s">
        <v>378</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432</v>
      </c>
      <c r="DH118" s="838"/>
      <c r="DI118" s="838"/>
      <c r="DJ118" s="838"/>
      <c r="DK118" s="839"/>
      <c r="DL118" s="840" t="s">
        <v>432</v>
      </c>
      <c r="DM118" s="838"/>
      <c r="DN118" s="838"/>
      <c r="DO118" s="838"/>
      <c r="DP118" s="839"/>
      <c r="DQ118" s="840" t="s">
        <v>432</v>
      </c>
      <c r="DR118" s="838"/>
      <c r="DS118" s="838"/>
      <c r="DT118" s="838"/>
      <c r="DU118" s="839"/>
      <c r="DV118" s="885" t="s">
        <v>460</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378</v>
      </c>
      <c r="AB119" s="956"/>
      <c r="AC119" s="956"/>
      <c r="AD119" s="956"/>
      <c r="AE119" s="957"/>
      <c r="AF119" s="958" t="s">
        <v>457</v>
      </c>
      <c r="AG119" s="956"/>
      <c r="AH119" s="956"/>
      <c r="AI119" s="956"/>
      <c r="AJ119" s="957"/>
      <c r="AK119" s="958" t="s">
        <v>432</v>
      </c>
      <c r="AL119" s="956"/>
      <c r="AM119" s="956"/>
      <c r="AN119" s="956"/>
      <c r="AO119" s="957"/>
      <c r="AP119" s="959" t="s">
        <v>461</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462</v>
      </c>
      <c r="BP119" s="939"/>
      <c r="BQ119" s="943">
        <v>34786726</v>
      </c>
      <c r="BR119" s="906"/>
      <c r="BS119" s="906"/>
      <c r="BT119" s="906"/>
      <c r="BU119" s="906"/>
      <c r="BV119" s="906">
        <v>32766692</v>
      </c>
      <c r="BW119" s="906"/>
      <c r="BX119" s="906"/>
      <c r="BY119" s="906"/>
      <c r="BZ119" s="906"/>
      <c r="CA119" s="906">
        <v>33030092</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461</v>
      </c>
      <c r="DM119" s="821"/>
      <c r="DN119" s="821"/>
      <c r="DO119" s="821"/>
      <c r="DP119" s="822"/>
      <c r="DQ119" s="823" t="s">
        <v>123</v>
      </c>
      <c r="DR119" s="821"/>
      <c r="DS119" s="821"/>
      <c r="DT119" s="821"/>
      <c r="DU119" s="822"/>
      <c r="DV119" s="909" t="s">
        <v>432</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457</v>
      </c>
      <c r="AB120" s="838"/>
      <c r="AC120" s="838"/>
      <c r="AD120" s="838"/>
      <c r="AE120" s="839"/>
      <c r="AF120" s="840" t="s">
        <v>457</v>
      </c>
      <c r="AG120" s="838"/>
      <c r="AH120" s="838"/>
      <c r="AI120" s="838"/>
      <c r="AJ120" s="839"/>
      <c r="AK120" s="840" t="s">
        <v>457</v>
      </c>
      <c r="AL120" s="838"/>
      <c r="AM120" s="838"/>
      <c r="AN120" s="838"/>
      <c r="AO120" s="839"/>
      <c r="AP120" s="885" t="s">
        <v>123</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16836101</v>
      </c>
      <c r="BR120" s="903"/>
      <c r="BS120" s="903"/>
      <c r="BT120" s="903"/>
      <c r="BU120" s="903"/>
      <c r="BV120" s="903">
        <v>17078668</v>
      </c>
      <c r="BW120" s="903"/>
      <c r="BX120" s="903"/>
      <c r="BY120" s="903"/>
      <c r="BZ120" s="903"/>
      <c r="CA120" s="903">
        <v>17137407</v>
      </c>
      <c r="CB120" s="903"/>
      <c r="CC120" s="903"/>
      <c r="CD120" s="903"/>
      <c r="CE120" s="903"/>
      <c r="CF120" s="927">
        <v>177.2</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v>10574235</v>
      </c>
      <c r="DH120" s="903"/>
      <c r="DI120" s="903"/>
      <c r="DJ120" s="903"/>
      <c r="DK120" s="903"/>
      <c r="DL120" s="903">
        <v>10467090</v>
      </c>
      <c r="DM120" s="903"/>
      <c r="DN120" s="903"/>
      <c r="DO120" s="903"/>
      <c r="DP120" s="903"/>
      <c r="DQ120" s="903">
        <v>11012902</v>
      </c>
      <c r="DR120" s="903"/>
      <c r="DS120" s="903"/>
      <c r="DT120" s="903"/>
      <c r="DU120" s="903"/>
      <c r="DV120" s="904">
        <v>113.8</v>
      </c>
      <c r="DW120" s="904"/>
      <c r="DX120" s="904"/>
      <c r="DY120" s="904"/>
      <c r="DZ120" s="905"/>
    </row>
    <row r="121" spans="1:130" s="226" customFormat="1" ht="26.25" customHeight="1">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7819</v>
      </c>
      <c r="AB121" s="838"/>
      <c r="AC121" s="838"/>
      <c r="AD121" s="838"/>
      <c r="AE121" s="839"/>
      <c r="AF121" s="840">
        <v>7049</v>
      </c>
      <c r="AG121" s="838"/>
      <c r="AH121" s="838"/>
      <c r="AI121" s="838"/>
      <c r="AJ121" s="839"/>
      <c r="AK121" s="840">
        <v>5896</v>
      </c>
      <c r="AL121" s="838"/>
      <c r="AM121" s="838"/>
      <c r="AN121" s="838"/>
      <c r="AO121" s="839"/>
      <c r="AP121" s="885">
        <v>0.1</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521527</v>
      </c>
      <c r="BR121" s="875"/>
      <c r="BS121" s="875"/>
      <c r="BT121" s="875"/>
      <c r="BU121" s="875"/>
      <c r="BV121" s="875">
        <v>662997</v>
      </c>
      <c r="BW121" s="875"/>
      <c r="BX121" s="875"/>
      <c r="BY121" s="875"/>
      <c r="BZ121" s="875"/>
      <c r="CA121" s="875">
        <v>859755</v>
      </c>
      <c r="CB121" s="875"/>
      <c r="CC121" s="875"/>
      <c r="CD121" s="875"/>
      <c r="CE121" s="875"/>
      <c r="CF121" s="936">
        <v>8.9</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v>143509</v>
      </c>
      <c r="DH121" s="875"/>
      <c r="DI121" s="875"/>
      <c r="DJ121" s="875"/>
      <c r="DK121" s="875"/>
      <c r="DL121" s="875">
        <v>151963</v>
      </c>
      <c r="DM121" s="875"/>
      <c r="DN121" s="875"/>
      <c r="DO121" s="875"/>
      <c r="DP121" s="875"/>
      <c r="DQ121" s="875">
        <v>139296</v>
      </c>
      <c r="DR121" s="875"/>
      <c r="DS121" s="875"/>
      <c r="DT121" s="875"/>
      <c r="DU121" s="875"/>
      <c r="DV121" s="852">
        <v>1.4</v>
      </c>
      <c r="DW121" s="852"/>
      <c r="DX121" s="852"/>
      <c r="DY121" s="852"/>
      <c r="DZ121" s="853"/>
    </row>
    <row r="122" spans="1:130" s="226" customFormat="1" ht="26.25" customHeight="1">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432</v>
      </c>
      <c r="AG122" s="838"/>
      <c r="AH122" s="838"/>
      <c r="AI122" s="838"/>
      <c r="AJ122" s="839"/>
      <c r="AK122" s="840" t="s">
        <v>471</v>
      </c>
      <c r="AL122" s="838"/>
      <c r="AM122" s="838"/>
      <c r="AN122" s="838"/>
      <c r="AO122" s="839"/>
      <c r="AP122" s="885" t="s">
        <v>472</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22895450</v>
      </c>
      <c r="BR122" s="906"/>
      <c r="BS122" s="906"/>
      <c r="BT122" s="906"/>
      <c r="BU122" s="906"/>
      <c r="BV122" s="906">
        <v>22806033</v>
      </c>
      <c r="BW122" s="906"/>
      <c r="BX122" s="906"/>
      <c r="BY122" s="906"/>
      <c r="BZ122" s="906"/>
      <c r="CA122" s="906">
        <v>21980315</v>
      </c>
      <c r="CB122" s="906"/>
      <c r="CC122" s="906"/>
      <c r="CD122" s="906"/>
      <c r="CE122" s="906"/>
      <c r="CF122" s="907">
        <v>227.2</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v>13016</v>
      </c>
      <c r="DH122" s="875"/>
      <c r="DI122" s="875"/>
      <c r="DJ122" s="875"/>
      <c r="DK122" s="875"/>
      <c r="DL122" s="875">
        <v>14968</v>
      </c>
      <c r="DM122" s="875"/>
      <c r="DN122" s="875"/>
      <c r="DO122" s="875"/>
      <c r="DP122" s="875"/>
      <c r="DQ122" s="875">
        <v>13737</v>
      </c>
      <c r="DR122" s="875"/>
      <c r="DS122" s="875"/>
      <c r="DT122" s="875"/>
      <c r="DU122" s="875"/>
      <c r="DV122" s="852">
        <v>0.1</v>
      </c>
      <c r="DW122" s="852"/>
      <c r="DX122" s="852"/>
      <c r="DY122" s="852"/>
      <c r="DZ122" s="853"/>
    </row>
    <row r="123" spans="1:130" s="226" customFormat="1" ht="26.25" customHeight="1">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471</v>
      </c>
      <c r="AB123" s="838"/>
      <c r="AC123" s="838"/>
      <c r="AD123" s="838"/>
      <c r="AE123" s="839"/>
      <c r="AF123" s="840" t="s">
        <v>378</v>
      </c>
      <c r="AG123" s="838"/>
      <c r="AH123" s="838"/>
      <c r="AI123" s="838"/>
      <c r="AJ123" s="839"/>
      <c r="AK123" s="840" t="s">
        <v>432</v>
      </c>
      <c r="AL123" s="838"/>
      <c r="AM123" s="838"/>
      <c r="AN123" s="838"/>
      <c r="AO123" s="839"/>
      <c r="AP123" s="885" t="s">
        <v>461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475</v>
      </c>
      <c r="BP123" s="939"/>
      <c r="BQ123" s="893">
        <v>40253078</v>
      </c>
      <c r="BR123" s="894"/>
      <c r="BS123" s="894"/>
      <c r="BT123" s="894"/>
      <c r="BU123" s="894"/>
      <c r="BV123" s="894">
        <v>40547698</v>
      </c>
      <c r="BW123" s="894"/>
      <c r="BX123" s="894"/>
      <c r="BY123" s="894"/>
      <c r="BZ123" s="894"/>
      <c r="CA123" s="894">
        <v>39977477</v>
      </c>
      <c r="CB123" s="894"/>
      <c r="CC123" s="894"/>
      <c r="CD123" s="894"/>
      <c r="CE123" s="894"/>
      <c r="CF123" s="804"/>
      <c r="CG123" s="805"/>
      <c r="CH123" s="805"/>
      <c r="CI123" s="805"/>
      <c r="CJ123" s="895"/>
      <c r="CK123" s="930"/>
      <c r="CL123" s="916"/>
      <c r="CM123" s="916"/>
      <c r="CN123" s="916"/>
      <c r="CO123" s="917"/>
      <c r="CP123" s="896" t="s">
        <v>394</v>
      </c>
      <c r="CQ123" s="897"/>
      <c r="CR123" s="897"/>
      <c r="CS123" s="897"/>
      <c r="CT123" s="897"/>
      <c r="CU123" s="897"/>
      <c r="CV123" s="897"/>
      <c r="CW123" s="897"/>
      <c r="CX123" s="897"/>
      <c r="CY123" s="897"/>
      <c r="CZ123" s="897"/>
      <c r="DA123" s="897"/>
      <c r="DB123" s="897"/>
      <c r="DC123" s="897"/>
      <c r="DD123" s="897"/>
      <c r="DE123" s="897"/>
      <c r="DF123" s="898"/>
      <c r="DG123" s="837">
        <v>1098</v>
      </c>
      <c r="DH123" s="838"/>
      <c r="DI123" s="838"/>
      <c r="DJ123" s="838"/>
      <c r="DK123" s="839"/>
      <c r="DL123" s="840">
        <v>1006</v>
      </c>
      <c r="DM123" s="838"/>
      <c r="DN123" s="838"/>
      <c r="DO123" s="838"/>
      <c r="DP123" s="839"/>
      <c r="DQ123" s="840">
        <v>911</v>
      </c>
      <c r="DR123" s="838"/>
      <c r="DS123" s="838"/>
      <c r="DT123" s="838"/>
      <c r="DU123" s="839"/>
      <c r="DV123" s="885">
        <v>0</v>
      </c>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472</v>
      </c>
      <c r="AB124" s="838"/>
      <c r="AC124" s="838"/>
      <c r="AD124" s="838"/>
      <c r="AE124" s="839"/>
      <c r="AF124" s="840" t="s">
        <v>460</v>
      </c>
      <c r="AG124" s="838"/>
      <c r="AH124" s="838"/>
      <c r="AI124" s="838"/>
      <c r="AJ124" s="839"/>
      <c r="AK124" s="840" t="s">
        <v>432</v>
      </c>
      <c r="AL124" s="838"/>
      <c r="AM124" s="838"/>
      <c r="AN124" s="838"/>
      <c r="AO124" s="839"/>
      <c r="AP124" s="885" t="s">
        <v>432</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432</v>
      </c>
      <c r="BR124" s="892"/>
      <c r="BS124" s="892"/>
      <c r="BT124" s="892"/>
      <c r="BU124" s="892"/>
      <c r="BV124" s="892" t="s">
        <v>432</v>
      </c>
      <c r="BW124" s="892"/>
      <c r="BX124" s="892"/>
      <c r="BY124" s="892"/>
      <c r="BZ124" s="892"/>
      <c r="CA124" s="892" t="s">
        <v>432</v>
      </c>
      <c r="CB124" s="892"/>
      <c r="CC124" s="892"/>
      <c r="CD124" s="892"/>
      <c r="CE124" s="892"/>
      <c r="CF124" s="782"/>
      <c r="CG124" s="783"/>
      <c r="CH124" s="783"/>
      <c r="CI124" s="783"/>
      <c r="CJ124" s="923"/>
      <c r="CK124" s="931"/>
      <c r="CL124" s="931"/>
      <c r="CM124" s="931"/>
      <c r="CN124" s="931"/>
      <c r="CO124" s="932"/>
      <c r="CP124" s="896" t="s">
        <v>477</v>
      </c>
      <c r="CQ124" s="897"/>
      <c r="CR124" s="897"/>
      <c r="CS124" s="897"/>
      <c r="CT124" s="897"/>
      <c r="CU124" s="897"/>
      <c r="CV124" s="897"/>
      <c r="CW124" s="897"/>
      <c r="CX124" s="897"/>
      <c r="CY124" s="897"/>
      <c r="CZ124" s="897"/>
      <c r="DA124" s="897"/>
      <c r="DB124" s="897"/>
      <c r="DC124" s="897"/>
      <c r="DD124" s="897"/>
      <c r="DE124" s="897"/>
      <c r="DF124" s="898"/>
      <c r="DG124" s="820" t="s">
        <v>455</v>
      </c>
      <c r="DH124" s="821"/>
      <c r="DI124" s="821"/>
      <c r="DJ124" s="821"/>
      <c r="DK124" s="822"/>
      <c r="DL124" s="823" t="s">
        <v>455</v>
      </c>
      <c r="DM124" s="821"/>
      <c r="DN124" s="821"/>
      <c r="DO124" s="821"/>
      <c r="DP124" s="822"/>
      <c r="DQ124" s="823" t="s">
        <v>432</v>
      </c>
      <c r="DR124" s="821"/>
      <c r="DS124" s="821"/>
      <c r="DT124" s="821"/>
      <c r="DU124" s="822"/>
      <c r="DV124" s="909" t="s">
        <v>378</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478</v>
      </c>
      <c r="AB125" s="838"/>
      <c r="AC125" s="838"/>
      <c r="AD125" s="838"/>
      <c r="AE125" s="839"/>
      <c r="AF125" s="840" t="s">
        <v>456</v>
      </c>
      <c r="AG125" s="838"/>
      <c r="AH125" s="838"/>
      <c r="AI125" s="838"/>
      <c r="AJ125" s="839"/>
      <c r="AK125" s="840" t="s">
        <v>460</v>
      </c>
      <c r="AL125" s="838"/>
      <c r="AM125" s="838"/>
      <c r="AN125" s="838"/>
      <c r="AO125" s="839"/>
      <c r="AP125" s="885" t="s">
        <v>432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455</v>
      </c>
      <c r="DH125" s="903"/>
      <c r="DI125" s="903"/>
      <c r="DJ125" s="903"/>
      <c r="DK125" s="903"/>
      <c r="DL125" s="903" t="s">
        <v>432</v>
      </c>
      <c r="DM125" s="903"/>
      <c r="DN125" s="903"/>
      <c r="DO125" s="903"/>
      <c r="DP125" s="903"/>
      <c r="DQ125" s="903" t="s">
        <v>455</v>
      </c>
      <c r="DR125" s="903"/>
      <c r="DS125" s="903"/>
      <c r="DT125" s="903"/>
      <c r="DU125" s="903"/>
      <c r="DV125" s="904" t="s">
        <v>378</v>
      </c>
      <c r="DW125" s="904"/>
      <c r="DX125" s="904"/>
      <c r="DY125" s="904"/>
      <c r="DZ125" s="905"/>
    </row>
    <row r="126" spans="1:130" s="226" customFormat="1" ht="26.25" customHeight="1" thickBot="1">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378</v>
      </c>
      <c r="AB126" s="838"/>
      <c r="AC126" s="838"/>
      <c r="AD126" s="838"/>
      <c r="AE126" s="839"/>
      <c r="AF126" s="840" t="s">
        <v>455</v>
      </c>
      <c r="AG126" s="838"/>
      <c r="AH126" s="838"/>
      <c r="AI126" s="838"/>
      <c r="AJ126" s="839"/>
      <c r="AK126" s="840" t="s">
        <v>457</v>
      </c>
      <c r="AL126" s="838"/>
      <c r="AM126" s="838"/>
      <c r="AN126" s="838"/>
      <c r="AO126" s="839"/>
      <c r="AP126" s="885" t="s">
        <v>432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t="s">
        <v>455</v>
      </c>
      <c r="DH126" s="875"/>
      <c r="DI126" s="875"/>
      <c r="DJ126" s="875"/>
      <c r="DK126" s="875"/>
      <c r="DL126" s="875" t="s">
        <v>455</v>
      </c>
      <c r="DM126" s="875"/>
      <c r="DN126" s="875"/>
      <c r="DO126" s="875"/>
      <c r="DP126" s="875"/>
      <c r="DQ126" s="875" t="s">
        <v>455</v>
      </c>
      <c r="DR126" s="875"/>
      <c r="DS126" s="875"/>
      <c r="DT126" s="875"/>
      <c r="DU126" s="875"/>
      <c r="DV126" s="852" t="s">
        <v>456</v>
      </c>
      <c r="DW126" s="852"/>
      <c r="DX126" s="852"/>
      <c r="DY126" s="852"/>
      <c r="DZ126" s="853"/>
    </row>
    <row r="127" spans="1:130" s="226" customFormat="1" ht="26.25" customHeight="1">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1621</v>
      </c>
      <c r="AB127" s="838"/>
      <c r="AC127" s="838"/>
      <c r="AD127" s="838"/>
      <c r="AE127" s="839"/>
      <c r="AF127" s="840">
        <v>635</v>
      </c>
      <c r="AG127" s="838"/>
      <c r="AH127" s="838"/>
      <c r="AI127" s="838"/>
      <c r="AJ127" s="839"/>
      <c r="AK127" s="840">
        <v>768</v>
      </c>
      <c r="AL127" s="838"/>
      <c r="AM127" s="838"/>
      <c r="AN127" s="838"/>
      <c r="AO127" s="839"/>
      <c r="AP127" s="885">
        <v>0</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455</v>
      </c>
      <c r="DH127" s="875"/>
      <c r="DI127" s="875"/>
      <c r="DJ127" s="875"/>
      <c r="DK127" s="875"/>
      <c r="DL127" s="875" t="s">
        <v>488</v>
      </c>
      <c r="DM127" s="875"/>
      <c r="DN127" s="875"/>
      <c r="DO127" s="875"/>
      <c r="DP127" s="875"/>
      <c r="DQ127" s="875" t="s">
        <v>123</v>
      </c>
      <c r="DR127" s="875"/>
      <c r="DS127" s="875"/>
      <c r="DT127" s="875"/>
      <c r="DU127" s="875"/>
      <c r="DV127" s="852" t="s">
        <v>455</v>
      </c>
      <c r="DW127" s="852"/>
      <c r="DX127" s="852"/>
      <c r="DY127" s="852"/>
      <c r="DZ127" s="853"/>
    </row>
    <row r="128" spans="1:130" s="226" customFormat="1" ht="26.25" customHeight="1" thickBot="1">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20377</v>
      </c>
      <c r="AB128" s="859"/>
      <c r="AC128" s="859"/>
      <c r="AD128" s="859"/>
      <c r="AE128" s="860"/>
      <c r="AF128" s="861">
        <v>21046</v>
      </c>
      <c r="AG128" s="859"/>
      <c r="AH128" s="859"/>
      <c r="AI128" s="859"/>
      <c r="AJ128" s="860"/>
      <c r="AK128" s="861">
        <v>21752</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457</v>
      </c>
      <c r="BG128" s="845"/>
      <c r="BH128" s="845"/>
      <c r="BI128" s="845"/>
      <c r="BJ128" s="845"/>
      <c r="BK128" s="845"/>
      <c r="BL128" s="868"/>
      <c r="BM128" s="844">
        <v>13.05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t="s">
        <v>457</v>
      </c>
      <c r="DH128" s="849"/>
      <c r="DI128" s="849"/>
      <c r="DJ128" s="849"/>
      <c r="DK128" s="849"/>
      <c r="DL128" s="849" t="s">
        <v>471</v>
      </c>
      <c r="DM128" s="849"/>
      <c r="DN128" s="849"/>
      <c r="DO128" s="849"/>
      <c r="DP128" s="849"/>
      <c r="DQ128" s="849" t="s">
        <v>432</v>
      </c>
      <c r="DR128" s="849"/>
      <c r="DS128" s="849"/>
      <c r="DT128" s="849"/>
      <c r="DU128" s="849"/>
      <c r="DV128" s="850" t="s">
        <v>432</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12324434</v>
      </c>
      <c r="AB129" s="838"/>
      <c r="AC129" s="838"/>
      <c r="AD129" s="838"/>
      <c r="AE129" s="839"/>
      <c r="AF129" s="840">
        <v>12354774</v>
      </c>
      <c r="AG129" s="838"/>
      <c r="AH129" s="838"/>
      <c r="AI129" s="838"/>
      <c r="AJ129" s="839"/>
      <c r="AK129" s="840">
        <v>12043772</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455</v>
      </c>
      <c r="BG129" s="828"/>
      <c r="BH129" s="828"/>
      <c r="BI129" s="828"/>
      <c r="BJ129" s="828"/>
      <c r="BK129" s="828"/>
      <c r="BL129" s="829"/>
      <c r="BM129" s="827">
        <v>18.05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2603815</v>
      </c>
      <c r="AB130" s="838"/>
      <c r="AC130" s="838"/>
      <c r="AD130" s="838"/>
      <c r="AE130" s="839"/>
      <c r="AF130" s="840">
        <v>2650780</v>
      </c>
      <c r="AG130" s="838"/>
      <c r="AH130" s="838"/>
      <c r="AI130" s="838"/>
      <c r="AJ130" s="839"/>
      <c r="AK130" s="840">
        <v>2369955</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4.7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9720619</v>
      </c>
      <c r="AB131" s="821"/>
      <c r="AC131" s="821"/>
      <c r="AD131" s="821"/>
      <c r="AE131" s="822"/>
      <c r="AF131" s="823">
        <v>9703994</v>
      </c>
      <c r="AG131" s="821"/>
      <c r="AH131" s="821"/>
      <c r="AI131" s="821"/>
      <c r="AJ131" s="822"/>
      <c r="AK131" s="823">
        <v>9673817</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t="s">
        <v>457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5.626164342</v>
      </c>
      <c r="AB132" s="801"/>
      <c r="AC132" s="801"/>
      <c r="AD132" s="801"/>
      <c r="AE132" s="802"/>
      <c r="AF132" s="803">
        <v>3.0517228269999999</v>
      </c>
      <c r="AG132" s="801"/>
      <c r="AH132" s="801"/>
      <c r="AI132" s="801"/>
      <c r="AJ132" s="802"/>
      <c r="AK132" s="803">
        <v>5.537514303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6.6</v>
      </c>
      <c r="AB133" s="780"/>
      <c r="AC133" s="780"/>
      <c r="AD133" s="780"/>
      <c r="AE133" s="781"/>
      <c r="AF133" s="779">
        <v>4.9000000000000004</v>
      </c>
      <c r="AG133" s="780"/>
      <c r="AH133" s="780"/>
      <c r="AI133" s="780"/>
      <c r="AJ133" s="781"/>
      <c r="AK133" s="779">
        <v>4.7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tekD6VKuof2zTp9C/UdhmV/9TWPIXSzP5ayjyxKZS5W3Dzns34Lqtd764qo4J5r/Qm/pJNtIlJev+/9EUq9aQ==" saltValue="9nqJHgOWGwOjgJZOwijy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731B8GJf/mowcNBHicZJkHPLo5qaa2EwCfHiqqRp1VUVg9O4h4z8yNGvn7blzJcFgWLUJWObk0pdIgSK5CFxw==" saltValue="J2avOhjpno0l/k8+IZvV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N1zztU/iT+JaoySMRCMx4aR1TTtNJdkNoD/tpwuRCxrT1FUfbJDpUF9YSjUHkE4dq4o7kgBTGUgndIrFublYA==" saltValue="MBDCldjGsxHqrM9Exido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3296661</v>
      </c>
      <c r="AP9" s="292">
        <v>72551</v>
      </c>
      <c r="AQ9" s="293">
        <v>84559</v>
      </c>
      <c r="AR9" s="294">
        <v>-14.2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141571</v>
      </c>
      <c r="AP10" s="295">
        <v>3116</v>
      </c>
      <c r="AQ10" s="296">
        <v>6564</v>
      </c>
      <c r="AR10" s="297">
        <v>-52.5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531806</v>
      </c>
      <c r="AP11" s="295">
        <v>11704</v>
      </c>
      <c r="AQ11" s="296">
        <v>9731</v>
      </c>
      <c r="AR11" s="297">
        <v>20.3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v>15260</v>
      </c>
      <c r="AP12" s="295">
        <v>336</v>
      </c>
      <c r="AQ12" s="296">
        <v>1056</v>
      </c>
      <c r="AR12" s="297">
        <v>-68.2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516</v>
      </c>
      <c r="AP13" s="295" t="s">
        <v>516</v>
      </c>
      <c r="AQ13" s="296" t="s">
        <v>516</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73917</v>
      </c>
      <c r="AP14" s="295">
        <v>1627</v>
      </c>
      <c r="AQ14" s="296">
        <v>3766</v>
      </c>
      <c r="AR14" s="297">
        <v>-56.8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102032</v>
      </c>
      <c r="AP15" s="295">
        <v>2245</v>
      </c>
      <c r="AQ15" s="296">
        <v>1689</v>
      </c>
      <c r="AR15" s="297">
        <v>32.9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-279663</v>
      </c>
      <c r="AP16" s="295">
        <v>-6155</v>
      </c>
      <c r="AQ16" s="296">
        <v>-7440</v>
      </c>
      <c r="AR16" s="297">
        <v>-17.3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3881584</v>
      </c>
      <c r="AP17" s="295">
        <v>85424</v>
      </c>
      <c r="AQ17" s="296">
        <v>99925</v>
      </c>
      <c r="AR17" s="297">
        <v>-14.5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7.61</v>
      </c>
      <c r="AP21" s="308">
        <v>9.35</v>
      </c>
      <c r="AQ21" s="309">
        <v>-1.74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97.1</v>
      </c>
      <c r="AP22" s="313">
        <v>97.3</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2152881</v>
      </c>
      <c r="AP32" s="322">
        <v>47380</v>
      </c>
      <c r="AQ32" s="323">
        <v>59906</v>
      </c>
      <c r="AR32" s="324">
        <v>-20.9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516</v>
      </c>
      <c r="AP34" s="322" t="s">
        <v>516</v>
      </c>
      <c r="AQ34" s="323">
        <v>8</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675396</v>
      </c>
      <c r="AP35" s="322">
        <v>14864</v>
      </c>
      <c r="AQ35" s="323">
        <v>16952</v>
      </c>
      <c r="AR35" s="324">
        <v>-12.3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92431</v>
      </c>
      <c r="AP36" s="322">
        <v>2034</v>
      </c>
      <c r="AQ36" s="323">
        <v>2747</v>
      </c>
      <c r="AR36" s="324">
        <v>-26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6664</v>
      </c>
      <c r="AP37" s="322">
        <v>147</v>
      </c>
      <c r="AQ37" s="323">
        <v>414</v>
      </c>
      <c r="AR37" s="324">
        <v>-64.5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v>24</v>
      </c>
      <c r="AP38" s="325">
        <v>1</v>
      </c>
      <c r="AQ38" s="326">
        <v>2</v>
      </c>
      <c r="AR38" s="314">
        <v>-50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-21752</v>
      </c>
      <c r="AP39" s="322">
        <v>-479</v>
      </c>
      <c r="AQ39" s="323">
        <v>-5842</v>
      </c>
      <c r="AR39" s="324">
        <v>-91.8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-2369955</v>
      </c>
      <c r="AP40" s="322">
        <v>-52157</v>
      </c>
      <c r="AQ40" s="323">
        <v>-51758</v>
      </c>
      <c r="AR40" s="324">
        <v>0.8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535689</v>
      </c>
      <c r="AP41" s="322">
        <v>11789</v>
      </c>
      <c r="AQ41" s="323">
        <v>22430</v>
      </c>
      <c r="AR41" s="324">
        <v>-47.4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4316802</v>
      </c>
      <c r="AN51" s="344">
        <v>93609</v>
      </c>
      <c r="AO51" s="345">
        <v>-8.1</v>
      </c>
      <c r="AP51" s="346">
        <v>90961</v>
      </c>
      <c r="AQ51" s="347">
        <v>20.100000000000001</v>
      </c>
      <c r="AR51" s="348">
        <v>-28.2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1652455</v>
      </c>
      <c r="AN52" s="352">
        <v>35833</v>
      </c>
      <c r="AO52" s="353">
        <v>-37.299999999999997</v>
      </c>
      <c r="AP52" s="354">
        <v>37720</v>
      </c>
      <c r="AQ52" s="355">
        <v>7.1</v>
      </c>
      <c r="AR52" s="356">
        <v>-44.4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2833328</v>
      </c>
      <c r="AN53" s="344">
        <v>61590</v>
      </c>
      <c r="AO53" s="345">
        <v>-34.200000000000003</v>
      </c>
      <c r="AP53" s="346">
        <v>106614</v>
      </c>
      <c r="AQ53" s="347">
        <v>17.2</v>
      </c>
      <c r="AR53" s="348">
        <v>-51.4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812008</v>
      </c>
      <c r="AN54" s="352">
        <v>17651</v>
      </c>
      <c r="AO54" s="353">
        <v>-50.7</v>
      </c>
      <c r="AP54" s="354">
        <v>45545</v>
      </c>
      <c r="AQ54" s="355">
        <v>20.7</v>
      </c>
      <c r="AR54" s="356">
        <v>-71.400000000000006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3824308</v>
      </c>
      <c r="AN55" s="344">
        <v>83407</v>
      </c>
      <c r="AO55" s="345">
        <v>35.4</v>
      </c>
      <c r="AP55" s="346">
        <v>85459</v>
      </c>
      <c r="AQ55" s="347">
        <v>-19.8</v>
      </c>
      <c r="AR55" s="348">
        <v>55.2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1097550</v>
      </c>
      <c r="AN56" s="352">
        <v>23937</v>
      </c>
      <c r="AO56" s="353">
        <v>35.6</v>
      </c>
      <c r="AP56" s="354">
        <v>44378</v>
      </c>
      <c r="AQ56" s="355">
        <v>-2.6</v>
      </c>
      <c r="AR56" s="356">
        <v>38.200000000000003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2185599</v>
      </c>
      <c r="AN57" s="344">
        <v>47887</v>
      </c>
      <c r="AO57" s="345">
        <v>-42.6</v>
      </c>
      <c r="AP57" s="346">
        <v>66954</v>
      </c>
      <c r="AQ57" s="347">
        <v>-21.7</v>
      </c>
      <c r="AR57" s="348">
        <v>-20.9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361400</v>
      </c>
      <c r="AN58" s="352">
        <v>7918</v>
      </c>
      <c r="AO58" s="353">
        <v>-66.900000000000006</v>
      </c>
      <c r="AP58" s="354">
        <v>37305</v>
      </c>
      <c r="AQ58" s="355">
        <v>-15.9</v>
      </c>
      <c r="AR58" s="356">
        <v>-51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4037972</v>
      </c>
      <c r="AN59" s="344">
        <v>88866</v>
      </c>
      <c r="AO59" s="345">
        <v>85.6</v>
      </c>
      <c r="AP59" s="346">
        <v>72656</v>
      </c>
      <c r="AQ59" s="347">
        <v>8.5</v>
      </c>
      <c r="AR59" s="348">
        <v>77.099999999999994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1170781</v>
      </c>
      <c r="AN60" s="352">
        <v>25766</v>
      </c>
      <c r="AO60" s="353">
        <v>225.4</v>
      </c>
      <c r="AP60" s="354">
        <v>36448</v>
      </c>
      <c r="AQ60" s="355">
        <v>-2.2999999999999998</v>
      </c>
      <c r="AR60" s="356">
        <v>227.7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3439602</v>
      </c>
      <c r="AN61" s="359">
        <v>75072</v>
      </c>
      <c r="AO61" s="360">
        <v>7.2</v>
      </c>
      <c r="AP61" s="361">
        <v>84529</v>
      </c>
      <c r="AQ61" s="362">
        <v>0.9</v>
      </c>
      <c r="AR61" s="348">
        <v>6.3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1018839</v>
      </c>
      <c r="AN62" s="352">
        <v>22221</v>
      </c>
      <c r="AO62" s="353">
        <v>21.2</v>
      </c>
      <c r="AP62" s="354">
        <v>40279</v>
      </c>
      <c r="AQ62" s="355">
        <v>1.4</v>
      </c>
      <c r="AR62" s="356">
        <v>19.8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7MWiIddWaeFXzu+HzrGa11TpJg8KkjGf0IvWOaCV0tOJ2mpOcSG5BPAx/1ah/qjNNxSqXR1QQ3788jEXdBHWg==" saltValue="RzSzBukigEI/VULCKW74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Zg4e9yQGNVia5/JvKlSpUKeLHTlhijwzzL42/CzJTGyfu5zpP8D7e1JUMAude3uGrCYIFN4kSBTis7LkQD/3w==" saltValue="EDN5f9Of7l/FwtltZBo5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g3WL5Roy5VTeXyZVWZ4aJL120523gfUA5v1y30JzIkiPWsWd7nl8lBxogNgkyI8tg2ULc0dLM2Ad7+6T+5ukg==" saltValue="qi57vJMRvB1mlLKZGu/p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12" t="s">
        <v>3</v>
      </c>
      <c r="D47" s="1212"/>
      <c r="E47" s="1213"/>
      <c r="F47" s="11">
        <v>14.4</v>
      </c>
      <c r="G47" s="12">
        <v>14.17</v>
      </c>
      <c r="H47" s="12">
        <v>14.08</v>
      </c>
      <c r="I47" s="12">
        <v>14.09</v>
      </c>
      <c r="J47" s="13">
        <v>14.41</v>
      </c>
    </row>
    <row r="48" spans="2:10" ht="57.75" customHeight="1">
      <c r="B48" s="14"/>
      <c r="C48" s="1214" t="s">
        <v>4</v>
      </c>
      <c r="D48" s="1214"/>
      <c r="E48" s="1215"/>
      <c r="F48" s="15">
        <v>2.23</v>
      </c>
      <c r="G48" s="16">
        <v>1.5</v>
      </c>
      <c r="H48" s="16">
        <v>3.63</v>
      </c>
      <c r="I48" s="16">
        <v>3.62</v>
      </c>
      <c r="J48" s="17">
        <v>2.7</v>
      </c>
    </row>
    <row r="49" spans="2:10" ht="57.75" customHeight="1" thickBot="1">
      <c r="B49" s="18"/>
      <c r="C49" s="1216" t="s">
        <v>5</v>
      </c>
      <c r="D49" s="1216"/>
      <c r="E49" s="1217"/>
      <c r="F49" s="19" t="s">
        <v>563</v>
      </c>
      <c r="G49" s="20">
        <v>1.04</v>
      </c>
      <c r="H49" s="20">
        <v>5.29</v>
      </c>
      <c r="I49" s="20">
        <v>2.85</v>
      </c>
      <c r="J49" s="21">
        <v>1.58</v>
      </c>
    </row>
    <row r="50" spans="2:10" ht="13.5" customHeight="1"/>
    <row r="51" spans="2:10" ht="13.5" hidden="1" customHeight="1"/>
    <row r="52" spans="2:10" ht="13.5" hidden="1" customHeight="1"/>
    <row r="53" spans="2:10" ht="13.5" hidden="1" customHeight="1"/>
  </sheetData>
  <sheetProtection algorithmName="SHA-512" hashValue="A9yU256G4h//8QuH+zb/iNla8Km6wGW+wWsySis6idRXFeJh94hNy7rMHLPkDT2gcb6lKeYaeu/b8j7DZJYRuA==" saltValue="30sOLEjvdf21WeJ8x9QC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24" t="s">
        <v>564</v>
      </c>
      <c r="D34" s="1224"/>
      <c r="E34" s="1225"/>
      <c r="F34" s="32">
        <v>12.87</v>
      </c>
      <c r="G34" s="33">
        <v>12.75</v>
      </c>
      <c r="H34" s="33">
        <v>13.03</v>
      </c>
      <c r="I34" s="33">
        <v>12.87</v>
      </c>
      <c r="J34" s="34">
        <v>13.26</v>
      </c>
      <c r="K34" s="22"/>
      <c r="L34" s="22"/>
      <c r="M34" s="22"/>
      <c r="N34" s="22"/>
      <c r="O34" s="22"/>
      <c r="P34" s="22"/>
    </row>
    <row r="35" spans="1:16" ht="39" customHeight="1">
      <c r="A35" s="22"/>
      <c r="B35" s="35"/>
      <c r="C35" s="1218" t="s">
        <v>565</v>
      </c>
      <c r="D35" s="1219"/>
      <c r="E35" s="1220"/>
      <c r="F35" s="36">
        <v>3.69</v>
      </c>
      <c r="G35" s="37">
        <v>3.91</v>
      </c>
      <c r="H35" s="37">
        <v>3.39</v>
      </c>
      <c r="I35" s="37">
        <v>5.31</v>
      </c>
      <c r="J35" s="38">
        <v>8.26</v>
      </c>
      <c r="K35" s="22"/>
      <c r="L35" s="22"/>
      <c r="M35" s="22"/>
      <c r="N35" s="22"/>
      <c r="O35" s="22"/>
      <c r="P35" s="22"/>
    </row>
    <row r="36" spans="1:16" ht="39" customHeight="1">
      <c r="A36" s="22"/>
      <c r="B36" s="35"/>
      <c r="C36" s="1218" t="s">
        <v>566</v>
      </c>
      <c r="D36" s="1219"/>
      <c r="E36" s="1220"/>
      <c r="F36" s="36">
        <v>2.2200000000000002</v>
      </c>
      <c r="G36" s="37">
        <v>1.49</v>
      </c>
      <c r="H36" s="37">
        <v>3.61</v>
      </c>
      <c r="I36" s="37">
        <v>3.61</v>
      </c>
      <c r="J36" s="38">
        <v>2.7</v>
      </c>
      <c r="K36" s="22"/>
      <c r="L36" s="22"/>
      <c r="M36" s="22"/>
      <c r="N36" s="22"/>
      <c r="O36" s="22"/>
      <c r="P36" s="22"/>
    </row>
    <row r="37" spans="1:16" ht="39" customHeight="1">
      <c r="A37" s="22"/>
      <c r="B37" s="35"/>
      <c r="C37" s="1218" t="s">
        <v>567</v>
      </c>
      <c r="D37" s="1219"/>
      <c r="E37" s="1220"/>
      <c r="F37" s="36">
        <v>0.74</v>
      </c>
      <c r="G37" s="37">
        <v>0.63</v>
      </c>
      <c r="H37" s="37">
        <v>0.48</v>
      </c>
      <c r="I37" s="37">
        <v>0.5</v>
      </c>
      <c r="J37" s="38">
        <v>0.56999999999999995</v>
      </c>
      <c r="K37" s="22"/>
      <c r="L37" s="22"/>
      <c r="M37" s="22"/>
      <c r="N37" s="22"/>
      <c r="O37" s="22"/>
      <c r="P37" s="22"/>
    </row>
    <row r="38" spans="1:16" ht="39" customHeight="1">
      <c r="A38" s="22"/>
      <c r="B38" s="35"/>
      <c r="C38" s="1218" t="s">
        <v>568</v>
      </c>
      <c r="D38" s="1219"/>
      <c r="E38" s="1220"/>
      <c r="F38" s="36" t="s">
        <v>569</v>
      </c>
      <c r="G38" s="37" t="s">
        <v>570</v>
      </c>
      <c r="H38" s="37" t="s">
        <v>571</v>
      </c>
      <c r="I38" s="37" t="s">
        <v>572</v>
      </c>
      <c r="J38" s="38">
        <v>0.15</v>
      </c>
      <c r="K38" s="22"/>
      <c r="L38" s="22"/>
      <c r="M38" s="22"/>
      <c r="N38" s="22"/>
      <c r="O38" s="22"/>
      <c r="P38" s="22"/>
    </row>
    <row r="39" spans="1:16" ht="39" customHeight="1">
      <c r="A39" s="22"/>
      <c r="B39" s="35"/>
      <c r="C39" s="1218" t="s">
        <v>573</v>
      </c>
      <c r="D39" s="1219"/>
      <c r="E39" s="1220"/>
      <c r="F39" s="36">
        <v>0.06</v>
      </c>
      <c r="G39" s="37">
        <v>0.06</v>
      </c>
      <c r="H39" s="37">
        <v>0.06</v>
      </c>
      <c r="I39" s="37">
        <v>0.05</v>
      </c>
      <c r="J39" s="38">
        <v>0.06</v>
      </c>
      <c r="K39" s="22"/>
      <c r="L39" s="22"/>
      <c r="M39" s="22"/>
      <c r="N39" s="22"/>
      <c r="O39" s="22"/>
      <c r="P39" s="22"/>
    </row>
    <row r="40" spans="1:16" ht="39" customHeight="1">
      <c r="A40" s="22"/>
      <c r="B40" s="35"/>
      <c r="C40" s="1218" t="s">
        <v>574</v>
      </c>
      <c r="D40" s="1219"/>
      <c r="E40" s="1220"/>
      <c r="F40" s="36">
        <v>0</v>
      </c>
      <c r="G40" s="37">
        <v>0.01</v>
      </c>
      <c r="H40" s="37">
        <v>0.01</v>
      </c>
      <c r="I40" s="37">
        <v>0.01</v>
      </c>
      <c r="J40" s="38">
        <v>0.01</v>
      </c>
      <c r="K40" s="22"/>
      <c r="L40" s="22"/>
      <c r="M40" s="22"/>
      <c r="N40" s="22"/>
      <c r="O40" s="22"/>
      <c r="P40" s="22"/>
    </row>
    <row r="41" spans="1:16" ht="39" customHeight="1">
      <c r="A41" s="22"/>
      <c r="B41" s="35"/>
      <c r="C41" s="1218" t="s">
        <v>575</v>
      </c>
      <c r="D41" s="1219"/>
      <c r="E41" s="1220"/>
      <c r="F41" s="36">
        <v>0</v>
      </c>
      <c r="G41" s="37">
        <v>0</v>
      </c>
      <c r="H41" s="37">
        <v>0.01</v>
      </c>
      <c r="I41" s="37">
        <v>0</v>
      </c>
      <c r="J41" s="38">
        <v>0</v>
      </c>
      <c r="K41" s="22"/>
      <c r="L41" s="22"/>
      <c r="M41" s="22"/>
      <c r="N41" s="22"/>
      <c r="O41" s="22"/>
      <c r="P41" s="22"/>
    </row>
    <row r="42" spans="1:16" ht="39" customHeight="1">
      <c r="A42" s="22"/>
      <c r="B42" s="39"/>
      <c r="C42" s="1218" t="s">
        <v>576</v>
      </c>
      <c r="D42" s="1219"/>
      <c r="E42" s="1220"/>
      <c r="F42" s="36" t="s">
        <v>516</v>
      </c>
      <c r="G42" s="37" t="s">
        <v>516</v>
      </c>
      <c r="H42" s="37" t="s">
        <v>516</v>
      </c>
      <c r="I42" s="37" t="s">
        <v>516</v>
      </c>
      <c r="J42" s="38" t="s">
        <v>516</v>
      </c>
      <c r="K42" s="22"/>
      <c r="L42" s="22"/>
      <c r="M42" s="22"/>
      <c r="N42" s="22"/>
      <c r="O42" s="22"/>
      <c r="P42" s="22"/>
    </row>
    <row r="43" spans="1:16" ht="39" customHeight="1" thickBot="1">
      <c r="A43" s="22"/>
      <c r="B43" s="40"/>
      <c r="C43" s="1221" t="s">
        <v>577</v>
      </c>
      <c r="D43" s="1222"/>
      <c r="E43" s="1223"/>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ynA7JoylHf8TES7FBNeUsOBKbIhyCnRpDl6i/SrdnBdJPWO6FY0D8AfRCKqcQsPwOOcGLX3oDN0jwmM6eIE9g==" saltValue="Rowbgl2L4AZC88k/9e8Y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4" t="s">
        <v>11</v>
      </c>
      <c r="C45" s="1235"/>
      <c r="D45" s="58"/>
      <c r="E45" s="1240" t="s">
        <v>12</v>
      </c>
      <c r="F45" s="1240"/>
      <c r="G45" s="1240"/>
      <c r="H45" s="1240"/>
      <c r="I45" s="1240"/>
      <c r="J45" s="1241"/>
      <c r="K45" s="59">
        <v>2471</v>
      </c>
      <c r="L45" s="60">
        <v>2598</v>
      </c>
      <c r="M45" s="60">
        <v>2560</v>
      </c>
      <c r="N45" s="60">
        <v>2318</v>
      </c>
      <c r="O45" s="61">
        <v>2153</v>
      </c>
      <c r="P45" s="48"/>
      <c r="Q45" s="48"/>
      <c r="R45" s="48"/>
      <c r="S45" s="48"/>
      <c r="T45" s="48"/>
      <c r="U45" s="48"/>
    </row>
    <row r="46" spans="1:21" ht="30.75" customHeight="1">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c r="A48" s="48"/>
      <c r="B48" s="1236"/>
      <c r="C48" s="1237"/>
      <c r="D48" s="62"/>
      <c r="E48" s="1228" t="s">
        <v>15</v>
      </c>
      <c r="F48" s="1228"/>
      <c r="G48" s="1228"/>
      <c r="H48" s="1228"/>
      <c r="I48" s="1228"/>
      <c r="J48" s="1229"/>
      <c r="K48" s="63">
        <v>487</v>
      </c>
      <c r="L48" s="64">
        <v>502</v>
      </c>
      <c r="M48" s="64">
        <v>520</v>
      </c>
      <c r="N48" s="64">
        <v>552</v>
      </c>
      <c r="O48" s="65">
        <v>675</v>
      </c>
      <c r="P48" s="48"/>
      <c r="Q48" s="48"/>
      <c r="R48" s="48"/>
      <c r="S48" s="48"/>
      <c r="T48" s="48"/>
      <c r="U48" s="48"/>
    </row>
    <row r="49" spans="1:21" ht="30.75" customHeight="1">
      <c r="A49" s="48"/>
      <c r="B49" s="1236"/>
      <c r="C49" s="1237"/>
      <c r="D49" s="62"/>
      <c r="E49" s="1228" t="s">
        <v>16</v>
      </c>
      <c r="F49" s="1228"/>
      <c r="G49" s="1228"/>
      <c r="H49" s="1228"/>
      <c r="I49" s="1228"/>
      <c r="J49" s="1229"/>
      <c r="K49" s="63">
        <v>48</v>
      </c>
      <c r="L49" s="64">
        <v>72</v>
      </c>
      <c r="M49" s="64">
        <v>81</v>
      </c>
      <c r="N49" s="64">
        <v>91</v>
      </c>
      <c r="O49" s="65">
        <v>92</v>
      </c>
      <c r="P49" s="48"/>
      <c r="Q49" s="48"/>
      <c r="R49" s="48"/>
      <c r="S49" s="48"/>
      <c r="T49" s="48"/>
      <c r="U49" s="48"/>
    </row>
    <row r="50" spans="1:21" ht="30.75" customHeight="1">
      <c r="A50" s="48"/>
      <c r="B50" s="1236"/>
      <c r="C50" s="1237"/>
      <c r="D50" s="62"/>
      <c r="E50" s="1228" t="s">
        <v>17</v>
      </c>
      <c r="F50" s="1228"/>
      <c r="G50" s="1228"/>
      <c r="H50" s="1228"/>
      <c r="I50" s="1228"/>
      <c r="J50" s="1229"/>
      <c r="K50" s="63">
        <v>17</v>
      </c>
      <c r="L50" s="64">
        <v>11</v>
      </c>
      <c r="M50" s="64">
        <v>9</v>
      </c>
      <c r="N50" s="64">
        <v>8</v>
      </c>
      <c r="O50" s="65">
        <v>7</v>
      </c>
      <c r="P50" s="48"/>
      <c r="Q50" s="48"/>
      <c r="R50" s="48"/>
      <c r="S50" s="48"/>
      <c r="T50" s="48"/>
      <c r="U50" s="48"/>
    </row>
    <row r="51" spans="1:21" ht="30.75" customHeight="1">
      <c r="A51" s="48"/>
      <c r="B51" s="1238"/>
      <c r="C51" s="1239"/>
      <c r="D51" s="66"/>
      <c r="E51" s="1228" t="s">
        <v>18</v>
      </c>
      <c r="F51" s="1228"/>
      <c r="G51" s="1228"/>
      <c r="H51" s="1228"/>
      <c r="I51" s="1228"/>
      <c r="J51" s="1229"/>
      <c r="K51" s="63" t="s">
        <v>516</v>
      </c>
      <c r="L51" s="64" t="s">
        <v>516</v>
      </c>
      <c r="M51" s="64" t="s">
        <v>516</v>
      </c>
      <c r="N51" s="64" t="s">
        <v>516</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2214</v>
      </c>
      <c r="L52" s="64">
        <v>2583</v>
      </c>
      <c r="M52" s="64">
        <v>2624</v>
      </c>
      <c r="N52" s="64">
        <v>2673</v>
      </c>
      <c r="O52" s="65">
        <v>2392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809</v>
      </c>
      <c r="L53" s="69">
        <v>600</v>
      </c>
      <c r="M53" s="69">
        <v>546</v>
      </c>
      <c r="N53" s="69">
        <v>296</v>
      </c>
      <c r="O53" s="70">
        <v>535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bgfE6q7rvLgT3gWn9WOzwArBvGRiwaaCf06QO57AxM/yKxFp/b2XVsY81GwJKROp5ucUpA4yYMjEPsG+lpZxw==" saltValue="wqmXn/0548gJmO6H39g7W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L52" sqref="L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54" t="s">
        <v>24</v>
      </c>
      <c r="C41" s="1255"/>
      <c r="D41" s="81"/>
      <c r="E41" s="1256" t="s">
        <v>25</v>
      </c>
      <c r="F41" s="1256"/>
      <c r="G41" s="1256"/>
      <c r="H41" s="1257"/>
      <c r="I41" s="82">
        <v>20977</v>
      </c>
      <c r="J41" s="83">
        <v>20640</v>
      </c>
      <c r="K41" s="83">
        <v>20751</v>
      </c>
      <c r="L41" s="83">
        <v>19778</v>
      </c>
      <c r="M41" s="84">
        <v>19591</v>
      </c>
    </row>
    <row r="42" spans="2:13" ht="27.75" customHeight="1">
      <c r="B42" s="1244"/>
      <c r="C42" s="1245"/>
      <c r="D42" s="85"/>
      <c r="E42" s="1248" t="s">
        <v>26</v>
      </c>
      <c r="F42" s="1248"/>
      <c r="G42" s="1248"/>
      <c r="H42" s="1249"/>
      <c r="I42" s="86">
        <v>45</v>
      </c>
      <c r="J42" s="87">
        <v>36</v>
      </c>
      <c r="K42" s="87">
        <v>28</v>
      </c>
      <c r="L42" s="87">
        <v>21</v>
      </c>
      <c r="M42" s="88">
        <v>15</v>
      </c>
    </row>
    <row r="43" spans="2:13" ht="27.75" customHeight="1">
      <c r="B43" s="1244"/>
      <c r="C43" s="1245"/>
      <c r="D43" s="85"/>
      <c r="E43" s="1248" t="s">
        <v>27</v>
      </c>
      <c r="F43" s="1248"/>
      <c r="G43" s="1248"/>
      <c r="H43" s="1249"/>
      <c r="I43" s="86">
        <v>10632</v>
      </c>
      <c r="J43" s="87">
        <v>10731</v>
      </c>
      <c r="K43" s="87">
        <v>10732</v>
      </c>
      <c r="L43" s="87">
        <v>10635</v>
      </c>
      <c r="M43" s="88">
        <v>11167</v>
      </c>
    </row>
    <row r="44" spans="2:13" ht="27.75" customHeight="1">
      <c r="B44" s="1244"/>
      <c r="C44" s="1245"/>
      <c r="D44" s="85"/>
      <c r="E44" s="1248" t="s">
        <v>28</v>
      </c>
      <c r="F44" s="1248"/>
      <c r="G44" s="1248"/>
      <c r="H44" s="1249"/>
      <c r="I44" s="86">
        <v>405</v>
      </c>
      <c r="J44" s="87">
        <v>557</v>
      </c>
      <c r="K44" s="87">
        <v>561</v>
      </c>
      <c r="L44" s="87">
        <v>500</v>
      </c>
      <c r="M44" s="88">
        <v>458</v>
      </c>
    </row>
    <row r="45" spans="2:13" ht="27.75" customHeight="1">
      <c r="B45" s="1244"/>
      <c r="C45" s="1245"/>
      <c r="D45" s="85"/>
      <c r="E45" s="1248" t="s">
        <v>29</v>
      </c>
      <c r="F45" s="1248"/>
      <c r="G45" s="1248"/>
      <c r="H45" s="1249"/>
      <c r="I45" s="86">
        <v>2465</v>
      </c>
      <c r="J45" s="87">
        <v>2754</v>
      </c>
      <c r="K45" s="87">
        <v>2714</v>
      </c>
      <c r="L45" s="87">
        <v>1832</v>
      </c>
      <c r="M45" s="88">
        <v>1798</v>
      </c>
    </row>
    <row r="46" spans="2:13" ht="27.75" customHeight="1">
      <c r="B46" s="1244"/>
      <c r="C46" s="1245"/>
      <c r="D46" s="89"/>
      <c r="E46" s="1248" t="s">
        <v>30</v>
      </c>
      <c r="F46" s="1248"/>
      <c r="G46" s="1248"/>
      <c r="H46" s="1249"/>
      <c r="I46" s="86" t="s">
        <v>516</v>
      </c>
      <c r="J46" s="87" t="s">
        <v>516</v>
      </c>
      <c r="K46" s="87" t="s">
        <v>516</v>
      </c>
      <c r="L46" s="87" t="s">
        <v>516</v>
      </c>
      <c r="M46" s="88" t="s">
        <v>516</v>
      </c>
    </row>
    <row r="47" spans="2:13" ht="27.75" customHeight="1">
      <c r="B47" s="1244"/>
      <c r="C47" s="1245"/>
      <c r="D47" s="90"/>
      <c r="E47" s="1258" t="s">
        <v>31</v>
      </c>
      <c r="F47" s="1259"/>
      <c r="G47" s="1259"/>
      <c r="H47" s="1260"/>
      <c r="I47" s="86" t="s">
        <v>516</v>
      </c>
      <c r="J47" s="87" t="s">
        <v>516</v>
      </c>
      <c r="K47" s="87" t="s">
        <v>516</v>
      </c>
      <c r="L47" s="87" t="s">
        <v>516</v>
      </c>
      <c r="M47" s="88" t="s">
        <v>516</v>
      </c>
    </row>
    <row r="48" spans="2:13" ht="27.75" customHeight="1">
      <c r="B48" s="1244"/>
      <c r="C48" s="1245"/>
      <c r="D48" s="85"/>
      <c r="E48" s="1248" t="s">
        <v>32</v>
      </c>
      <c r="F48" s="1248"/>
      <c r="G48" s="1248"/>
      <c r="H48" s="1249"/>
      <c r="I48" s="86" t="s">
        <v>516</v>
      </c>
      <c r="J48" s="87" t="s">
        <v>516</v>
      </c>
      <c r="K48" s="87" t="s">
        <v>516</v>
      </c>
      <c r="L48" s="87" t="s">
        <v>516</v>
      </c>
      <c r="M48" s="88" t="s">
        <v>516</v>
      </c>
    </row>
    <row r="49" spans="2:13" ht="27.75" customHeight="1">
      <c r="B49" s="1246"/>
      <c r="C49" s="1247"/>
      <c r="D49" s="85"/>
      <c r="E49" s="1248" t="s">
        <v>33</v>
      </c>
      <c r="F49" s="1248"/>
      <c r="G49" s="1248"/>
      <c r="H49" s="1249"/>
      <c r="I49" s="86" t="s">
        <v>516</v>
      </c>
      <c r="J49" s="87" t="s">
        <v>516</v>
      </c>
      <c r="K49" s="87" t="s">
        <v>516</v>
      </c>
      <c r="L49" s="87" t="s">
        <v>516</v>
      </c>
      <c r="M49" s="88" t="s">
        <v>516</v>
      </c>
    </row>
    <row r="50" spans="2:13" ht="27.75" customHeight="1">
      <c r="B50" s="1242" t="s">
        <v>34</v>
      </c>
      <c r="C50" s="1243"/>
      <c r="D50" s="91"/>
      <c r="E50" s="1248" t="s">
        <v>35</v>
      </c>
      <c r="F50" s="1248"/>
      <c r="G50" s="1248"/>
      <c r="H50" s="1249"/>
      <c r="I50" s="86">
        <v>16865</v>
      </c>
      <c r="J50" s="87">
        <v>16816</v>
      </c>
      <c r="K50" s="87">
        <v>16836</v>
      </c>
      <c r="L50" s="87">
        <v>17079</v>
      </c>
      <c r="M50" s="88">
        <v>17137</v>
      </c>
    </row>
    <row r="51" spans="2:13" ht="27.75" customHeight="1">
      <c r="B51" s="1244"/>
      <c r="C51" s="1245"/>
      <c r="D51" s="85"/>
      <c r="E51" s="1248" t="s">
        <v>36</v>
      </c>
      <c r="F51" s="1248"/>
      <c r="G51" s="1248"/>
      <c r="H51" s="1249"/>
      <c r="I51" s="86">
        <v>264</v>
      </c>
      <c r="J51" s="87">
        <v>257</v>
      </c>
      <c r="K51" s="87">
        <v>522</v>
      </c>
      <c r="L51" s="87">
        <v>663</v>
      </c>
      <c r="M51" s="88">
        <v>860</v>
      </c>
    </row>
    <row r="52" spans="2:13" ht="27.75" customHeight="1">
      <c r="B52" s="1246"/>
      <c r="C52" s="1247"/>
      <c r="D52" s="85"/>
      <c r="E52" s="1248" t="s">
        <v>37</v>
      </c>
      <c r="F52" s="1248"/>
      <c r="G52" s="1248"/>
      <c r="H52" s="1249"/>
      <c r="I52" s="86">
        <v>22319</v>
      </c>
      <c r="J52" s="87">
        <v>23198</v>
      </c>
      <c r="K52" s="87">
        <v>22895</v>
      </c>
      <c r="L52" s="87">
        <v>22806</v>
      </c>
      <c r="M52" s="88">
        <v>21980</v>
      </c>
    </row>
    <row r="53" spans="2:13" ht="27.75" customHeight="1" thickBot="1">
      <c r="B53" s="1250" t="s">
        <v>38</v>
      </c>
      <c r="C53" s="1251"/>
      <c r="D53" s="92"/>
      <c r="E53" s="1252" t="s">
        <v>39</v>
      </c>
      <c r="F53" s="1252"/>
      <c r="G53" s="1252"/>
      <c r="H53" s="1253"/>
      <c r="I53" s="93">
        <v>-4924</v>
      </c>
      <c r="J53" s="94">
        <v>-5555</v>
      </c>
      <c r="K53" s="94">
        <v>-5466</v>
      </c>
      <c r="L53" s="94">
        <v>-7781</v>
      </c>
      <c r="M53" s="95">
        <v>-6947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98JFflcG62Cdgeo8ZlADWWKUdTEi3+VPnOLrYLYjNlGgOdO3X1AF+MsL0rEsfH+FQSUULcitMVttgg0DdvQeg==" saltValue="3pi7QJovZbFelAk0V+ch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69" t="s">
        <v>42</v>
      </c>
      <c r="D55" s="1269"/>
      <c r="E55" s="1270"/>
      <c r="F55" s="107">
        <v>1736</v>
      </c>
      <c r="G55" s="107">
        <v>1740</v>
      </c>
      <c r="H55" s="108">
        <v>1736</v>
      </c>
    </row>
    <row r="56" spans="2:8" ht="52.5" customHeight="1">
      <c r="B56" s="109"/>
      <c r="C56" s="1271" t="s">
        <v>43</v>
      </c>
      <c r="D56" s="1271"/>
      <c r="E56" s="1272"/>
      <c r="F56" s="110">
        <v>2565</v>
      </c>
      <c r="G56" s="110">
        <v>2846</v>
      </c>
      <c r="H56" s="111">
        <v>2832</v>
      </c>
    </row>
    <row r="57" spans="2:8" ht="53.25" customHeight="1">
      <c r="B57" s="109"/>
      <c r="C57" s="1273" t="s">
        <v>44</v>
      </c>
      <c r="D57" s="1273"/>
      <c r="E57" s="1274"/>
      <c r="F57" s="112">
        <v>13867</v>
      </c>
      <c r="G57" s="112">
        <v>13818</v>
      </c>
      <c r="H57" s="113">
        <v>13886</v>
      </c>
    </row>
    <row r="58" spans="2:8" ht="45.75" customHeight="1">
      <c r="B58" s="114"/>
      <c r="C58" s="1261" t="s">
        <v>45</v>
      </c>
      <c r="D58" s="1262"/>
      <c r="E58" s="1263"/>
      <c r="F58" s="115">
        <v>7604</v>
      </c>
      <c r="G58" s="115">
        <v>7558</v>
      </c>
      <c r="H58" s="116">
        <v>7524</v>
      </c>
    </row>
    <row r="59" spans="2:8" ht="45.75" customHeight="1">
      <c r="B59" s="114"/>
      <c r="C59" s="1261" t="s">
        <v>45</v>
      </c>
      <c r="D59" s="1262"/>
      <c r="E59" s="1263"/>
      <c r="F59" s="115">
        <v>2500</v>
      </c>
      <c r="G59" s="115">
        <v>2500</v>
      </c>
      <c r="H59" s="116">
        <v>2500</v>
      </c>
    </row>
    <row r="60" spans="2:8" ht="45.75" customHeight="1">
      <c r="B60" s="114"/>
      <c r="C60" s="1261" t="s">
        <v>45</v>
      </c>
      <c r="D60" s="1262"/>
      <c r="E60" s="1263"/>
      <c r="F60" s="115">
        <v>2276</v>
      </c>
      <c r="G60" s="115">
        <v>2277</v>
      </c>
      <c r="H60" s="116">
        <v>2290</v>
      </c>
    </row>
    <row r="61" spans="2:8" ht="45.75" customHeight="1">
      <c r="B61" s="114"/>
      <c r="C61" s="1261" t="s">
        <v>45</v>
      </c>
      <c r="D61" s="1262"/>
      <c r="E61" s="1263"/>
      <c r="F61" s="115">
        <v>530</v>
      </c>
      <c r="G61" s="115">
        <v>530</v>
      </c>
      <c r="H61" s="116">
        <v>530</v>
      </c>
    </row>
    <row r="62" spans="2:8" ht="45.75" customHeight="1" thickBot="1">
      <c r="B62" s="117"/>
      <c r="C62" s="1264" t="s">
        <v>45</v>
      </c>
      <c r="D62" s="1265"/>
      <c r="E62" s="1266"/>
      <c r="F62" s="118">
        <v>374</v>
      </c>
      <c r="G62" s="118">
        <v>375</v>
      </c>
      <c r="H62" s="119">
        <v>375</v>
      </c>
    </row>
    <row r="63" spans="2:8" ht="52.5" customHeight="1" thickBot="1">
      <c r="B63" s="120"/>
      <c r="C63" s="1267" t="s">
        <v>46</v>
      </c>
      <c r="D63" s="1267"/>
      <c r="E63" s="1268"/>
      <c r="F63" s="121">
        <v>18168</v>
      </c>
      <c r="G63" s="121">
        <v>18404</v>
      </c>
      <c r="H63" s="122">
        <v>18454</v>
      </c>
    </row>
    <row r="64" spans="2:8" ht="15" customHeight="1"/>
    <row r="65" ht="0" hidden="1" customHeight="1"/>
    <row r="66" ht="0" hidden="1" customHeight="1"/>
  </sheetData>
  <sheetProtection algorithmName="SHA-512" hashValue="MnMIKwfImEJ6v1vNKQO+jXTa7uj/otB+771wHJM6hyS3XWz1KBieMcIvc6s9iTx4NB0lxTyLGzRqRHZIW9r8eQ==" saltValue="Rhpu2TTjCgeczxmnyvca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599</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558</v>
      </c>
      <c r="BQ50" s="1280"/>
      <c r="BR50" s="1280"/>
      <c r="BS50" s="1280"/>
      <c r="BT50" s="1280"/>
      <c r="BU50" s="1280"/>
      <c r="BV50" s="1280"/>
      <c r="BW50" s="1280"/>
      <c r="BX50" s="1280" t="s">
        <v>559</v>
      </c>
      <c r="BY50" s="1280"/>
      <c r="BZ50" s="1280"/>
      <c r="CA50" s="1280"/>
      <c r="CB50" s="1280"/>
      <c r="CC50" s="1280"/>
      <c r="CD50" s="1280"/>
      <c r="CE50" s="1280"/>
      <c r="CF50" s="1280" t="s">
        <v>560</v>
      </c>
      <c r="CG50" s="1280"/>
      <c r="CH50" s="1280"/>
      <c r="CI50" s="1280"/>
      <c r="CJ50" s="1280"/>
      <c r="CK50" s="1280"/>
      <c r="CL50" s="1280"/>
      <c r="CM50" s="1280"/>
      <c r="CN50" s="1280" t="s">
        <v>561</v>
      </c>
      <c r="CO50" s="1280"/>
      <c r="CP50" s="1280"/>
      <c r="CQ50" s="1280"/>
      <c r="CR50" s="1280"/>
      <c r="CS50" s="1280"/>
      <c r="CT50" s="1280"/>
      <c r="CU50" s="1280"/>
      <c r="CV50" s="1280" t="s">
        <v>562</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600</v>
      </c>
      <c r="AO51" s="1278"/>
      <c r="AP51" s="1278"/>
      <c r="AQ51" s="1278"/>
      <c r="AR51" s="1278"/>
      <c r="AS51" s="1278"/>
      <c r="AT51" s="1278"/>
      <c r="AU51" s="1278"/>
      <c r="AV51" s="1278"/>
      <c r="AW51" s="1278"/>
      <c r="AX51" s="1278"/>
      <c r="AY51" s="1278"/>
      <c r="AZ51" s="1278"/>
      <c r="BA51" s="1278"/>
      <c r="BB51" s="1278" t="s">
        <v>601</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39.799999999999997</v>
      </c>
      <c r="CG53" s="1275"/>
      <c r="CH53" s="1275"/>
      <c r="CI53" s="1275"/>
      <c r="CJ53" s="1275"/>
      <c r="CK53" s="1275"/>
      <c r="CL53" s="1275"/>
      <c r="CM53" s="1275"/>
      <c r="CN53" s="1275">
        <v>41.3</v>
      </c>
      <c r="CO53" s="1275"/>
      <c r="CP53" s="1275"/>
      <c r="CQ53" s="1275"/>
      <c r="CR53" s="1275"/>
      <c r="CS53" s="1275"/>
      <c r="CT53" s="1275"/>
      <c r="CU53" s="1275"/>
      <c r="CV53" s="1275">
        <v>42.4</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603</v>
      </c>
      <c r="AO55" s="1280"/>
      <c r="AP55" s="1280"/>
      <c r="AQ55" s="1280"/>
      <c r="AR55" s="1280"/>
      <c r="AS55" s="1280"/>
      <c r="AT55" s="1280"/>
      <c r="AU55" s="1280"/>
      <c r="AV55" s="1280"/>
      <c r="AW55" s="1280"/>
      <c r="AX55" s="1280"/>
      <c r="AY55" s="1280"/>
      <c r="AZ55" s="1280"/>
      <c r="BA55" s="1280"/>
      <c r="BB55" s="1278" t="s">
        <v>601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58.5</v>
      </c>
      <c r="CG55" s="1275"/>
      <c r="CH55" s="1275"/>
      <c r="CI55" s="1275"/>
      <c r="CJ55" s="1275"/>
      <c r="CK55" s="1275"/>
      <c r="CL55" s="1275"/>
      <c r="CM55" s="1275"/>
      <c r="CN55" s="1275">
        <v>36.6</v>
      </c>
      <c r="CO55" s="1275"/>
      <c r="CP55" s="1275"/>
      <c r="CQ55" s="1275"/>
      <c r="CR55" s="1275"/>
      <c r="CS55" s="1275"/>
      <c r="CT55" s="1275"/>
      <c r="CU55" s="1275"/>
      <c r="CV55" s="1275">
        <v>37.700000000000003</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52.9</v>
      </c>
      <c r="CG57" s="1275"/>
      <c r="CH57" s="1275"/>
      <c r="CI57" s="1275"/>
      <c r="CJ57" s="1275"/>
      <c r="CK57" s="1275"/>
      <c r="CL57" s="1275"/>
      <c r="CM57" s="1275"/>
      <c r="CN57" s="1275">
        <v>58.8</v>
      </c>
      <c r="CO57" s="1275"/>
      <c r="CP57" s="1275"/>
      <c r="CQ57" s="1275"/>
      <c r="CR57" s="1275"/>
      <c r="CS57" s="1275"/>
      <c r="CT57" s="1275"/>
      <c r="CU57" s="1275"/>
      <c r="CV57" s="1275">
        <v>58.8</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604</v>
      </c>
    </row>
    <row r="64" spans="1:109">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599</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558</v>
      </c>
      <c r="BQ72" s="1280"/>
      <c r="BR72" s="1280"/>
      <c r="BS72" s="1280"/>
      <c r="BT72" s="1280"/>
      <c r="BU72" s="1280"/>
      <c r="BV72" s="1280"/>
      <c r="BW72" s="1280"/>
      <c r="BX72" s="1280" t="s">
        <v>559</v>
      </c>
      <c r="BY72" s="1280"/>
      <c r="BZ72" s="1280"/>
      <c r="CA72" s="1280"/>
      <c r="CB72" s="1280"/>
      <c r="CC72" s="1280"/>
      <c r="CD72" s="1280"/>
      <c r="CE72" s="1280"/>
      <c r="CF72" s="1280" t="s">
        <v>560</v>
      </c>
      <c r="CG72" s="1280"/>
      <c r="CH72" s="1280"/>
      <c r="CI72" s="1280"/>
      <c r="CJ72" s="1280"/>
      <c r="CK72" s="1280"/>
      <c r="CL72" s="1280"/>
      <c r="CM72" s="1280"/>
      <c r="CN72" s="1280" t="s">
        <v>561</v>
      </c>
      <c r="CO72" s="1280"/>
      <c r="CP72" s="1280"/>
      <c r="CQ72" s="1280"/>
      <c r="CR72" s="1280"/>
      <c r="CS72" s="1280"/>
      <c r="CT72" s="1280"/>
      <c r="CU72" s="1280"/>
      <c r="CV72" s="1280" t="s">
        <v>562</v>
      </c>
      <c r="CW72" s="1280"/>
      <c r="CX72" s="1280"/>
      <c r="CY72" s="1280"/>
      <c r="CZ72" s="1280"/>
      <c r="DA72" s="1280"/>
      <c r="DB72" s="1280"/>
      <c r="DC72" s="1280"/>
    </row>
    <row r="73" spans="2:107">
      <c r="B73" s="374"/>
      <c r="G73" s="1283"/>
      <c r="H73" s="1283"/>
      <c r="I73" s="1283"/>
      <c r="J73" s="1283"/>
      <c r="K73" s="1279"/>
      <c r="L73" s="1279"/>
      <c r="M73" s="1279"/>
      <c r="N73" s="1279"/>
      <c r="AM73" s="383"/>
      <c r="AN73" s="1278" t="s">
        <v>600</v>
      </c>
      <c r="AO73" s="1278"/>
      <c r="AP73" s="1278"/>
      <c r="AQ73" s="1278"/>
      <c r="AR73" s="1278"/>
      <c r="AS73" s="1278"/>
      <c r="AT73" s="1278"/>
      <c r="AU73" s="1278"/>
      <c r="AV73" s="1278"/>
      <c r="AW73" s="1278"/>
      <c r="AX73" s="1278"/>
      <c r="AY73" s="1278"/>
      <c r="AZ73" s="1278"/>
      <c r="BA73" s="1278"/>
      <c r="BB73" s="1278" t="s">
        <v>601</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606</v>
      </c>
      <c r="BC75" s="1278"/>
      <c r="BD75" s="1278"/>
      <c r="BE75" s="1278"/>
      <c r="BF75" s="1278"/>
      <c r="BG75" s="1278"/>
      <c r="BH75" s="1278"/>
      <c r="BI75" s="1278"/>
      <c r="BJ75" s="1278"/>
      <c r="BK75" s="1278"/>
      <c r="BL75" s="1278"/>
      <c r="BM75" s="1278"/>
      <c r="BN75" s="1278"/>
      <c r="BO75" s="1278"/>
      <c r="BP75" s="1275">
        <v>7.2</v>
      </c>
      <c r="BQ75" s="1275"/>
      <c r="BR75" s="1275"/>
      <c r="BS75" s="1275"/>
      <c r="BT75" s="1275"/>
      <c r="BU75" s="1275"/>
      <c r="BV75" s="1275"/>
      <c r="BW75" s="1275"/>
      <c r="BX75" s="1275">
        <v>7</v>
      </c>
      <c r="BY75" s="1275"/>
      <c r="BZ75" s="1275"/>
      <c r="CA75" s="1275"/>
      <c r="CB75" s="1275"/>
      <c r="CC75" s="1275"/>
      <c r="CD75" s="1275"/>
      <c r="CE75" s="1275"/>
      <c r="CF75" s="1275">
        <v>6.6</v>
      </c>
      <c r="CG75" s="1275"/>
      <c r="CH75" s="1275"/>
      <c r="CI75" s="1275"/>
      <c r="CJ75" s="1275"/>
      <c r="CK75" s="1275"/>
      <c r="CL75" s="1275"/>
      <c r="CM75" s="1275"/>
      <c r="CN75" s="1275">
        <v>4.9000000000000004</v>
      </c>
      <c r="CO75" s="1275"/>
      <c r="CP75" s="1275"/>
      <c r="CQ75" s="1275"/>
      <c r="CR75" s="1275"/>
      <c r="CS75" s="1275"/>
      <c r="CT75" s="1275"/>
      <c r="CU75" s="1275"/>
      <c r="CV75" s="1275">
        <v>4.7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603</v>
      </c>
      <c r="AO77" s="1280"/>
      <c r="AP77" s="1280"/>
      <c r="AQ77" s="1280"/>
      <c r="AR77" s="1280"/>
      <c r="AS77" s="1280"/>
      <c r="AT77" s="1280"/>
      <c r="AU77" s="1280"/>
      <c r="AV77" s="1280"/>
      <c r="AW77" s="1280"/>
      <c r="AX77" s="1280"/>
      <c r="AY77" s="1280"/>
      <c r="AZ77" s="1280"/>
      <c r="BA77" s="1280"/>
      <c r="BB77" s="1278" t="s">
        <v>601</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36.6</v>
      </c>
      <c r="CO77" s="1275"/>
      <c r="CP77" s="1275"/>
      <c r="CQ77" s="1275"/>
      <c r="CR77" s="1275"/>
      <c r="CS77" s="1275"/>
      <c r="CT77" s="1275"/>
      <c r="CU77" s="1275"/>
      <c r="CV77" s="1275">
        <v>37.700000000000003</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606</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9.1999999999999993</v>
      </c>
      <c r="CO79" s="1275"/>
      <c r="CP79" s="1275"/>
      <c r="CQ79" s="1275"/>
      <c r="CR79" s="1275"/>
      <c r="CS79" s="1275"/>
      <c r="CT79" s="1275"/>
      <c r="CU79" s="1275"/>
      <c r="CV79" s="1275">
        <v>8.9</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pF66aMjUnYtFr0iHZ0uYk0JEd8lH/OWtPqIiHbvFUyeS9TB6iZgGYa47nMNVopvlyoZEE3t34wndRKBmYS4SA==" saltValue="M5TZ7f8ru7h2fu06UnsU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uQsCcqzyTbnZJg0WwLvOJY+A9YH9I55/4fePEYvWOG8NeEh3hBX5JYD28RBCWuuegyK0YO19jgKRQalpANNpg==" saltValue="tkC+vM2FtWtSkMc5Y7HQs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WKAUJ89vGZC7anvPlDSMfy6z3umnUQMSc6yQPjWbulaAYbuoMyI33Kshxfu3/FJu/KL+G5UcmVd+XsvUBxMpQ==" saltValue="vp4b5Pk7LQU08NMGhB3XU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555</v>
      </c>
      <c r="G2" s="136"/>
      <c r="H2" s="137"/>
    </row>
    <row r="3" spans="1:8">
      <c r="A3" s="133" t="s">
        <v>548</v>
      </c>
      <c r="B3" s="138"/>
      <c r="C3" s="139"/>
      <c r="D3" s="140">
        <v>93609</v>
      </c>
      <c r="E3" s="141"/>
      <c r="F3" s="142">
        <v>90961</v>
      </c>
      <c r="G3" s="143"/>
      <c r="H3" s="144"/>
    </row>
    <row r="4" spans="1:8">
      <c r="A4" s="145"/>
      <c r="B4" s="146"/>
      <c r="C4" s="147"/>
      <c r="D4" s="148">
        <v>35833</v>
      </c>
      <c r="E4" s="149"/>
      <c r="F4" s="150">
        <v>37720</v>
      </c>
      <c r="G4" s="151"/>
      <c r="H4" s="152"/>
    </row>
    <row r="5" spans="1:8">
      <c r="A5" s="133" t="s">
        <v>550</v>
      </c>
      <c r="B5" s="138"/>
      <c r="C5" s="139"/>
      <c r="D5" s="140">
        <v>61590</v>
      </c>
      <c r="E5" s="141"/>
      <c r="F5" s="142">
        <v>106614</v>
      </c>
      <c r="G5" s="143"/>
      <c r="H5" s="144"/>
    </row>
    <row r="6" spans="1:8">
      <c r="A6" s="145"/>
      <c r="B6" s="146"/>
      <c r="C6" s="147"/>
      <c r="D6" s="148">
        <v>17651</v>
      </c>
      <c r="E6" s="149"/>
      <c r="F6" s="150">
        <v>45545</v>
      </c>
      <c r="G6" s="151"/>
      <c r="H6" s="152"/>
    </row>
    <row r="7" spans="1:8">
      <c r="A7" s="133" t="s">
        <v>551</v>
      </c>
      <c r="B7" s="138"/>
      <c r="C7" s="139"/>
      <c r="D7" s="140">
        <v>83407</v>
      </c>
      <c r="E7" s="141"/>
      <c r="F7" s="142">
        <v>85459</v>
      </c>
      <c r="G7" s="143"/>
      <c r="H7" s="144"/>
    </row>
    <row r="8" spans="1:8">
      <c r="A8" s="145"/>
      <c r="B8" s="146"/>
      <c r="C8" s="147"/>
      <c r="D8" s="148">
        <v>23937</v>
      </c>
      <c r="E8" s="149"/>
      <c r="F8" s="150">
        <v>44378</v>
      </c>
      <c r="G8" s="151"/>
      <c r="H8" s="152"/>
    </row>
    <row r="9" spans="1:8">
      <c r="A9" s="133" t="s">
        <v>552</v>
      </c>
      <c r="B9" s="138"/>
      <c r="C9" s="139"/>
      <c r="D9" s="140">
        <v>47887</v>
      </c>
      <c r="E9" s="141"/>
      <c r="F9" s="142">
        <v>66954</v>
      </c>
      <c r="G9" s="143"/>
      <c r="H9" s="144"/>
    </row>
    <row r="10" spans="1:8">
      <c r="A10" s="145"/>
      <c r="B10" s="146"/>
      <c r="C10" s="147"/>
      <c r="D10" s="148">
        <v>7918</v>
      </c>
      <c r="E10" s="149"/>
      <c r="F10" s="150">
        <v>37305</v>
      </c>
      <c r="G10" s="151"/>
      <c r="H10" s="152"/>
    </row>
    <row r="11" spans="1:8">
      <c r="A11" s="133" t="s">
        <v>553</v>
      </c>
      <c r="B11" s="138"/>
      <c r="C11" s="139"/>
      <c r="D11" s="140">
        <v>88866</v>
      </c>
      <c r="E11" s="141"/>
      <c r="F11" s="142">
        <v>72656</v>
      </c>
      <c r="G11" s="143"/>
      <c r="H11" s="144"/>
    </row>
    <row r="12" spans="1:8">
      <c r="A12" s="145"/>
      <c r="B12" s="146"/>
      <c r="C12" s="153"/>
      <c r="D12" s="148">
        <v>25766</v>
      </c>
      <c r="E12" s="149"/>
      <c r="F12" s="150">
        <v>36448</v>
      </c>
      <c r="G12" s="151"/>
      <c r="H12" s="152"/>
    </row>
    <row r="13" spans="1:8">
      <c r="A13" s="133"/>
      <c r="B13" s="138"/>
      <c r="C13" s="154"/>
      <c r="D13" s="155">
        <v>75072</v>
      </c>
      <c r="E13" s="156"/>
      <c r="F13" s="157">
        <v>84529</v>
      </c>
      <c r="G13" s="158"/>
      <c r="H13" s="144"/>
    </row>
    <row r="14" spans="1:8">
      <c r="A14" s="145"/>
      <c r="B14" s="146"/>
      <c r="C14" s="147"/>
      <c r="D14" s="148">
        <v>22221</v>
      </c>
      <c r="E14" s="149"/>
      <c r="F14" s="150">
        <v>40279</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2.23</v>
      </c>
      <c r="C19" s="159">
        <f>ROUND(VALUE(SUBSTITUTE(実質収支比率等に係る経年分析!G$48,"▲","-")),2)</f>
        <v>1.5</v>
      </c>
      <c r="D19" s="159">
        <f>ROUND(VALUE(SUBSTITUTE(実質収支比率等に係る経年分析!H$48,"▲","-")),2)</f>
        <v>3.63</v>
      </c>
      <c r="E19" s="159">
        <f>ROUND(VALUE(SUBSTITUTE(実質収支比率等に係る経年分析!I$48,"▲","-")),2)</f>
        <v>3.62</v>
      </c>
      <c r="F19" s="159">
        <f>ROUND(VALUE(SUBSTITUTE(実質収支比率等に係る経年分析!J$48,"▲","-")),2)</f>
        <v>2.7</v>
      </c>
    </row>
    <row r="20" spans="1:11">
      <c r="A20" s="159" t="s">
        <v>50</v>
      </c>
      <c r="B20" s="159">
        <f>ROUND(VALUE(SUBSTITUTE(実質収支比率等に係る経年分析!F$47,"▲","-")),2)</f>
        <v>14.4</v>
      </c>
      <c r="C20" s="159">
        <f>ROUND(VALUE(SUBSTITUTE(実質収支比率等に係る経年分析!G$47,"▲","-")),2)</f>
        <v>14.17</v>
      </c>
      <c r="D20" s="159">
        <f>ROUND(VALUE(SUBSTITUTE(実質収支比率等に係る経年分析!H$47,"▲","-")),2)</f>
        <v>14.08</v>
      </c>
      <c r="E20" s="159">
        <f>ROUND(VALUE(SUBSTITUTE(実質収支比率等に係る経年分析!I$47,"▲","-")),2)</f>
        <v>14.09</v>
      </c>
      <c r="F20" s="159">
        <f>ROUND(VALUE(SUBSTITUTE(実質収支比率等に係る経年分析!J$47,"▲","-")),2)</f>
        <v>14.41</v>
      </c>
    </row>
    <row r="21" spans="1:11">
      <c r="A21" s="159" t="s">
        <v>51</v>
      </c>
      <c r="B21" s="159">
        <f>IF(ISNUMBER(VALUE(SUBSTITUTE(実質収支比率等に係る経年分析!F$49,"▲","-"))),ROUND(VALUE(SUBSTITUTE(実質収支比率等に係る経年分析!F$49,"▲","-")),2),NA())</f>
        <v>-3.42</v>
      </c>
      <c r="C21" s="159">
        <f>IF(ISNUMBER(VALUE(SUBSTITUTE(実質収支比率等に係る経年分析!G$49,"▲","-"))),ROUND(VALUE(SUBSTITUTE(実質収支比率等に係る経年分析!G$49,"▲","-")),2),NA())</f>
        <v>1.04</v>
      </c>
      <c r="D21" s="159">
        <f>IF(ISNUMBER(VALUE(SUBSTITUTE(実質収支比率等に係る経年分析!H$49,"▲","-"))),ROUND(VALUE(SUBSTITUTE(実質収支比率等に係る経年分析!H$49,"▲","-")),2),NA())</f>
        <v>5.29</v>
      </c>
      <c r="E21" s="159">
        <f>IF(ISNUMBER(VALUE(SUBSTITUTE(実質収支比率等に係る経年分析!I$49,"▲","-"))),ROUND(VALUE(SUBSTITUTE(実質収支比率等に係る経年分析!I$49,"▲","-")),2),NA())</f>
        <v>2.85</v>
      </c>
      <c r="F21" s="159">
        <f>IF(ISNUMBER(VALUE(SUBSTITUTE(実質収支比率等に係る経年分析!J$49,"▲","-"))),ROUND(VALUE(SUBSTITUTE(実質収支比率等に係る経年分析!J$49,"▲","-")),2),NA())</f>
        <v>1.58</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授産場特別会計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国民健康保険特別会計</v>
      </c>
      <c r="B32" s="160">
        <f>IF(ROUND(VALUE(SUBSTITUTE(連結実質赤字比率に係る赤字・黒字の構成分析!F$38,"▲", "-")), 2) &lt; 0, ABS(ROUND(VALUE(SUBSTITUTE(連結実質赤字比率に係る赤字・黒字の構成分析!F$38,"▲", "-")), 2)), NA())</f>
        <v>2.95</v>
      </c>
      <c r="C32" s="160" t="e">
        <f>IF(ROUND(VALUE(SUBSTITUTE(連結実質赤字比率に係る赤字・黒字の構成分析!F$38,"▲", "-")), 2) &gt;= 0, ABS(ROUND(VALUE(SUBSTITUTE(連結実質赤字比率に係る赤字・黒字の構成分析!F$38,"▲", "-")), 2)), NA())</f>
        <v>#N/A</v>
      </c>
      <c r="D32" s="160">
        <f>IF(ROUND(VALUE(SUBSTITUTE(連結実質赤字比率に係る赤字・黒字の構成分析!G$38,"▲", "-")), 2) &lt; 0, ABS(ROUND(VALUE(SUBSTITUTE(連結実質赤字比率に係る赤字・黒字の構成分析!G$38,"▲", "-")), 2)), NA())</f>
        <v>3.62</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3.05</v>
      </c>
      <c r="G32" s="160" t="e">
        <f>IF(ROUND(VALUE(SUBSTITUTE(連結実質赤字比率に係る赤字・黒字の構成分析!H$38,"▲", "-")), 2) &gt;= 0, ABS(ROUND(VALUE(SUBSTITUTE(連結実質赤字比率に係る赤字・黒字の構成分析!H$38,"▲", "-")), 2)), NA())</f>
        <v>#N/A</v>
      </c>
      <c r="H32" s="160">
        <f>IF(ROUND(VALUE(SUBSTITUTE(連結実質赤字比率に係る赤字・黒字の構成分析!I$38,"▲", "-")), 2) &lt; 0, ABS(ROUND(VALUE(SUBSTITUTE(連結実質赤字比率に係る赤字・黒字の構成分析!I$38,"▲", "-")), 2)), NA())</f>
        <v>0.63</v>
      </c>
      <c r="I32" s="160" t="e">
        <f>IF(ROUND(VALUE(SUBSTITUTE(連結実質赤字比率に係る赤字・黒字の構成分析!I$38,"▲", "-")), 2) &gt;= 0, ABS(ROUND(VALUE(SUBSTITUTE(連結実質赤字比率に係る赤字・黒字の構成分析!I$38,"▲", "-")), 2)), NA())</f>
        <v>#N/A</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c r="A33" s="160" t="str">
        <f>IF(連結実質赤字比率に係る赤字・黒字の構成分析!C$37="",NA(),連結実質赤字比率に係る赤字・黒字の構成分析!C$37)</f>
        <v>下水道特別会計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2.2200000000000002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3.61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8.26</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12.87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13.26</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2214</v>
      </c>
      <c r="E42" s="161"/>
      <c r="F42" s="161"/>
      <c r="G42" s="161">
        <f>'実質公債費比率（分子）の構造'!L$52</f>
        <v>2583</v>
      </c>
      <c r="H42" s="161"/>
      <c r="I42" s="161"/>
      <c r="J42" s="161">
        <f>'実質公債費比率（分子）の構造'!M$52</f>
        <v>2624</v>
      </c>
      <c r="K42" s="161"/>
      <c r="L42" s="161"/>
      <c r="M42" s="161">
        <f>'実質公債費比率（分子）の構造'!N$52</f>
        <v>2673</v>
      </c>
      <c r="N42" s="161"/>
      <c r="O42" s="161"/>
      <c r="P42" s="161">
        <f>'実質公債費比率（分子）の構造'!O$52</f>
        <v>2392</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60</v>
      </c>
      <c r="B44" s="161">
        <f>'実質公債費比率（分子）の構造'!K$50</f>
        <v>17</v>
      </c>
      <c r="C44" s="161"/>
      <c r="D44" s="161"/>
      <c r="E44" s="161">
        <f>'実質公債費比率（分子）の構造'!L$50</f>
        <v>11</v>
      </c>
      <c r="F44" s="161"/>
      <c r="G44" s="161"/>
      <c r="H44" s="161">
        <f>'実質公債費比率（分子）の構造'!M$50</f>
        <v>9</v>
      </c>
      <c r="I44" s="161"/>
      <c r="J44" s="161"/>
      <c r="K44" s="161">
        <f>'実質公債費比率（分子）の構造'!N$50</f>
        <v>8</v>
      </c>
      <c r="L44" s="161"/>
      <c r="M44" s="161"/>
      <c r="N44" s="161">
        <f>'実質公債費比率（分子）の構造'!O$50</f>
        <v>7</v>
      </c>
      <c r="O44" s="161"/>
      <c r="P44" s="161"/>
    </row>
    <row r="45" spans="1:16">
      <c r="A45" s="161" t="s">
        <v>61</v>
      </c>
      <c r="B45" s="161">
        <f>'実質公債費比率（分子）の構造'!K$49</f>
        <v>48</v>
      </c>
      <c r="C45" s="161"/>
      <c r="D45" s="161"/>
      <c r="E45" s="161">
        <f>'実質公債費比率（分子）の構造'!L$49</f>
        <v>72</v>
      </c>
      <c r="F45" s="161"/>
      <c r="G45" s="161"/>
      <c r="H45" s="161">
        <f>'実質公債費比率（分子）の構造'!M$49</f>
        <v>81</v>
      </c>
      <c r="I45" s="161"/>
      <c r="J45" s="161"/>
      <c r="K45" s="161">
        <f>'実質公債費比率（分子）の構造'!N$49</f>
        <v>91</v>
      </c>
      <c r="L45" s="161"/>
      <c r="M45" s="161"/>
      <c r="N45" s="161">
        <f>'実質公債費比率（分子）の構造'!O$49</f>
        <v>92</v>
      </c>
      <c r="O45" s="161"/>
      <c r="P45" s="161"/>
    </row>
    <row r="46" spans="1:16">
      <c r="A46" s="161" t="s">
        <v>62</v>
      </c>
      <c r="B46" s="161">
        <f>'実質公債費比率（分子）の構造'!K$48</f>
        <v>487</v>
      </c>
      <c r="C46" s="161"/>
      <c r="D46" s="161"/>
      <c r="E46" s="161">
        <f>'実質公債費比率（分子）の構造'!L$48</f>
        <v>502</v>
      </c>
      <c r="F46" s="161"/>
      <c r="G46" s="161"/>
      <c r="H46" s="161">
        <f>'実質公債費比率（分子）の構造'!M$48</f>
        <v>520</v>
      </c>
      <c r="I46" s="161"/>
      <c r="J46" s="161"/>
      <c r="K46" s="161">
        <f>'実質公債費比率（分子）の構造'!N$48</f>
        <v>552</v>
      </c>
      <c r="L46" s="161"/>
      <c r="M46" s="161"/>
      <c r="N46" s="161">
        <f>'実質公債費比率（分子）の構造'!O$48</f>
        <v>675</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2471</v>
      </c>
      <c r="C49" s="161"/>
      <c r="D49" s="161"/>
      <c r="E49" s="161">
        <f>'実質公債費比率（分子）の構造'!L$45</f>
        <v>2598</v>
      </c>
      <c r="F49" s="161"/>
      <c r="G49" s="161"/>
      <c r="H49" s="161">
        <f>'実質公債費比率（分子）の構造'!M$45</f>
        <v>2560</v>
      </c>
      <c r="I49" s="161"/>
      <c r="J49" s="161"/>
      <c r="K49" s="161">
        <f>'実質公債費比率（分子）の構造'!N$45</f>
        <v>2318</v>
      </c>
      <c r="L49" s="161"/>
      <c r="M49" s="161"/>
      <c r="N49" s="161">
        <f>'実質公債費比率（分子）の構造'!O$45</f>
        <v>2153</v>
      </c>
      <c r="O49" s="161"/>
      <c r="P49" s="161"/>
    </row>
    <row r="50" spans="1:16">
      <c r="A50" s="161" t="s">
        <v>66</v>
      </c>
      <c r="B50" s="161" t="e">
        <f>NA()</f>
        <v>#N/A</v>
      </c>
      <c r="C50" s="161">
        <f>IF(ISNUMBER('実質公債費比率（分子）の構造'!K$53),'実質公債費比率（分子）の構造'!K$53,NA())</f>
        <v>809</v>
      </c>
      <c r="D50" s="161" t="e">
        <f>NA()</f>
        <v>#N/A</v>
      </c>
      <c r="E50" s="161" t="e">
        <f>NA()</f>
        <v>#N/A</v>
      </c>
      <c r="F50" s="161">
        <f>IF(ISNUMBER('実質公債費比率（分子）の構造'!L$53),'実質公債費比率（分子）の構造'!L$53,NA())</f>
        <v>600</v>
      </c>
      <c r="G50" s="161" t="e">
        <f>NA()</f>
        <v>#N/A</v>
      </c>
      <c r="H50" s="161" t="e">
        <f>NA()</f>
        <v>#N/A</v>
      </c>
      <c r="I50" s="161">
        <f>IF(ISNUMBER('実質公債費比率（分子）の構造'!M$53),'実質公債費比率（分子）の構造'!M$53,NA())</f>
        <v>546</v>
      </c>
      <c r="J50" s="161" t="e">
        <f>NA()</f>
        <v>#N/A</v>
      </c>
      <c r="K50" s="161" t="e">
        <f>NA()</f>
        <v>#N/A</v>
      </c>
      <c r="L50" s="161">
        <f>IF(ISNUMBER('実質公債費比率（分子）の構造'!N$53),'実質公債費比率（分子）の構造'!N$53,NA())</f>
        <v>296</v>
      </c>
      <c r="M50" s="161" t="e">
        <f>NA()</f>
        <v>#N/A</v>
      </c>
      <c r="N50" s="161" t="e">
        <f>NA()</f>
        <v>#N/A</v>
      </c>
      <c r="O50" s="161">
        <f>IF(ISNUMBER('実質公債費比率（分子）の構造'!O$53),'実質公債費比率（分子）の構造'!O$53,NA())</f>
        <v>535</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22319</v>
      </c>
      <c r="E56" s="160"/>
      <c r="F56" s="160"/>
      <c r="G56" s="160">
        <f>'将来負担比率（分子）の構造'!J$52</f>
        <v>23198</v>
      </c>
      <c r="H56" s="160"/>
      <c r="I56" s="160"/>
      <c r="J56" s="160">
        <f>'将来負担比率（分子）の構造'!K$52</f>
        <v>22895</v>
      </c>
      <c r="K56" s="160"/>
      <c r="L56" s="160"/>
      <c r="M56" s="160">
        <f>'将来負担比率（分子）の構造'!L$52</f>
        <v>22806</v>
      </c>
      <c r="N56" s="160"/>
      <c r="O56" s="160"/>
      <c r="P56" s="160">
        <f>'将来負担比率（分子）の構造'!M$52</f>
        <v>21980</v>
      </c>
    </row>
    <row r="57" spans="1:16">
      <c r="A57" s="160" t="s">
        <v>36</v>
      </c>
      <c r="B57" s="160"/>
      <c r="C57" s="160"/>
      <c r="D57" s="160">
        <f>'将来負担比率（分子）の構造'!I$51</f>
        <v>264</v>
      </c>
      <c r="E57" s="160"/>
      <c r="F57" s="160"/>
      <c r="G57" s="160">
        <f>'将来負担比率（分子）の構造'!J$51</f>
        <v>257</v>
      </c>
      <c r="H57" s="160"/>
      <c r="I57" s="160"/>
      <c r="J57" s="160">
        <f>'将来負担比率（分子）の構造'!K$51</f>
        <v>522</v>
      </c>
      <c r="K57" s="160"/>
      <c r="L57" s="160"/>
      <c r="M57" s="160">
        <f>'将来負担比率（分子）の構造'!L$51</f>
        <v>663</v>
      </c>
      <c r="N57" s="160"/>
      <c r="O57" s="160"/>
      <c r="P57" s="160">
        <f>'将来負担比率（分子）の構造'!M$51</f>
        <v>860</v>
      </c>
    </row>
    <row r="58" spans="1:16">
      <c r="A58" s="160" t="s">
        <v>35</v>
      </c>
      <c r="B58" s="160"/>
      <c r="C58" s="160"/>
      <c r="D58" s="160">
        <f>'将来負担比率（分子）の構造'!I$50</f>
        <v>16865</v>
      </c>
      <c r="E58" s="160"/>
      <c r="F58" s="160"/>
      <c r="G58" s="160">
        <f>'将来負担比率（分子）の構造'!J$50</f>
        <v>16816</v>
      </c>
      <c r="H58" s="160"/>
      <c r="I58" s="160"/>
      <c r="J58" s="160">
        <f>'将来負担比率（分子）の構造'!K$50</f>
        <v>16836</v>
      </c>
      <c r="K58" s="160"/>
      <c r="L58" s="160"/>
      <c r="M58" s="160">
        <f>'将来負担比率（分子）の構造'!L$50</f>
        <v>17079</v>
      </c>
      <c r="N58" s="160"/>
      <c r="O58" s="160"/>
      <c r="P58" s="160">
        <f>'将来負担比率（分子）の構造'!M$50</f>
        <v>17137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2465</v>
      </c>
      <c r="C62" s="160"/>
      <c r="D62" s="160"/>
      <c r="E62" s="160">
        <f>'将来負担比率（分子）の構造'!J$45</f>
        <v>2754</v>
      </c>
      <c r="F62" s="160"/>
      <c r="G62" s="160"/>
      <c r="H62" s="160">
        <f>'将来負担比率（分子）の構造'!K$45</f>
        <v>2714</v>
      </c>
      <c r="I62" s="160"/>
      <c r="J62" s="160"/>
      <c r="K62" s="160">
        <f>'将来負担比率（分子）の構造'!L$45</f>
        <v>1832</v>
      </c>
      <c r="L62" s="160"/>
      <c r="M62" s="160"/>
      <c r="N62" s="160">
        <f>'将来負担比率（分子）の構造'!M$45</f>
        <v>1798</v>
      </c>
      <c r="O62" s="160"/>
      <c r="P62" s="160"/>
    </row>
    <row r="63" spans="1:16">
      <c r="A63" s="160" t="s">
        <v>28</v>
      </c>
      <c r="B63" s="160">
        <f>'将来負担比率（分子）の構造'!I$44</f>
        <v>405</v>
      </c>
      <c r="C63" s="160"/>
      <c r="D63" s="160"/>
      <c r="E63" s="160">
        <f>'将来負担比率（分子）の構造'!J$44</f>
        <v>557</v>
      </c>
      <c r="F63" s="160"/>
      <c r="G63" s="160"/>
      <c r="H63" s="160">
        <f>'将来負担比率（分子）の構造'!K$44</f>
        <v>561</v>
      </c>
      <c r="I63" s="160"/>
      <c r="J63" s="160"/>
      <c r="K63" s="160">
        <f>'将来負担比率（分子）の構造'!L$44</f>
        <v>500</v>
      </c>
      <c r="L63" s="160"/>
      <c r="M63" s="160"/>
      <c r="N63" s="160">
        <f>'将来負担比率（分子）の構造'!M$44</f>
        <v>458</v>
      </c>
      <c r="O63" s="160"/>
      <c r="P63" s="160"/>
    </row>
    <row r="64" spans="1:16">
      <c r="A64" s="160" t="s">
        <v>27</v>
      </c>
      <c r="B64" s="160">
        <f>'将来負担比率（分子）の構造'!I$43</f>
        <v>10632</v>
      </c>
      <c r="C64" s="160"/>
      <c r="D64" s="160"/>
      <c r="E64" s="160">
        <f>'将来負担比率（分子）の構造'!J$43</f>
        <v>10731</v>
      </c>
      <c r="F64" s="160"/>
      <c r="G64" s="160"/>
      <c r="H64" s="160">
        <f>'将来負担比率（分子）の構造'!K$43</f>
        <v>10732</v>
      </c>
      <c r="I64" s="160"/>
      <c r="J64" s="160"/>
      <c r="K64" s="160">
        <f>'将来負担比率（分子）の構造'!L$43</f>
        <v>10635</v>
      </c>
      <c r="L64" s="160"/>
      <c r="M64" s="160"/>
      <c r="N64" s="160">
        <f>'将来負担比率（分子）の構造'!M$43</f>
        <v>11167</v>
      </c>
      <c r="O64" s="160"/>
      <c r="P64" s="160"/>
    </row>
    <row r="65" spans="1:16">
      <c r="A65" s="160" t="s">
        <v>26</v>
      </c>
      <c r="B65" s="160">
        <f>'将来負担比率（分子）の構造'!I$42</f>
        <v>45</v>
      </c>
      <c r="C65" s="160"/>
      <c r="D65" s="160"/>
      <c r="E65" s="160">
        <f>'将来負担比率（分子）の構造'!J$42</f>
        <v>36</v>
      </c>
      <c r="F65" s="160"/>
      <c r="G65" s="160"/>
      <c r="H65" s="160">
        <f>'将来負担比率（分子）の構造'!K$42</f>
        <v>28</v>
      </c>
      <c r="I65" s="160"/>
      <c r="J65" s="160"/>
      <c r="K65" s="160">
        <f>'将来負担比率（分子）の構造'!L$42</f>
        <v>21</v>
      </c>
      <c r="L65" s="160"/>
      <c r="M65" s="160"/>
      <c r="N65" s="160">
        <f>'将来負担比率（分子）の構造'!M$42</f>
        <v>15</v>
      </c>
      <c r="O65" s="160"/>
      <c r="P65" s="160"/>
    </row>
    <row r="66" spans="1:16">
      <c r="A66" s="160" t="s">
        <v>25</v>
      </c>
      <c r="B66" s="160">
        <f>'将来負担比率（分子）の構造'!I$41</f>
        <v>20977</v>
      </c>
      <c r="C66" s="160"/>
      <c r="D66" s="160"/>
      <c r="E66" s="160">
        <f>'将来負担比率（分子）の構造'!J$41</f>
        <v>20640</v>
      </c>
      <c r="F66" s="160"/>
      <c r="G66" s="160"/>
      <c r="H66" s="160">
        <f>'将来負担比率（分子）の構造'!K$41</f>
        <v>20751</v>
      </c>
      <c r="I66" s="160"/>
      <c r="J66" s="160"/>
      <c r="K66" s="160">
        <f>'将来負担比率（分子）の構造'!L$41</f>
        <v>19778</v>
      </c>
      <c r="L66" s="160"/>
      <c r="M66" s="160"/>
      <c r="N66" s="160">
        <f>'将来負担比率（分子）の構造'!M$41</f>
        <v>19591</v>
      </c>
      <c r="O66" s="160"/>
      <c r="P66" s="160"/>
    </row>
    <row r="67" spans="1:16">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1736</v>
      </c>
      <c r="C72" s="164">
        <f>基金残高に係る経年分析!G55</f>
        <v>1740</v>
      </c>
      <c r="D72" s="164">
        <f>基金残高に係る経年分析!H55</f>
        <v>1736</v>
      </c>
    </row>
    <row r="73" spans="1:16">
      <c r="A73" s="163" t="s">
        <v>73</v>
      </c>
      <c r="B73" s="164">
        <f>基金残高に係る経年分析!F56</f>
        <v>2565</v>
      </c>
      <c r="C73" s="164">
        <f>基金残高に係る経年分析!G56</f>
        <v>2846</v>
      </c>
      <c r="D73" s="164">
        <f>基金残高に係る経年分析!H56</f>
        <v>2832</v>
      </c>
    </row>
    <row r="74" spans="1:16">
      <c r="A74" s="163" t="s">
        <v>74</v>
      </c>
      <c r="B74" s="164">
        <f>基金残高に係る経年分析!F57</f>
        <v>13867</v>
      </c>
      <c r="C74" s="164">
        <f>基金残高に係る経年分析!G57</f>
        <v>13818</v>
      </c>
      <c r="D74" s="164">
        <f>基金残高に係る経年分析!H57</f>
        <v>13886</v>
      </c>
    </row>
  </sheetData>
  <sheetProtection algorithmName="SHA-512" hashValue="wgWCfBBtAQwOfwhGOk93PGsTq11ZmoNMCmrAyR8Yln9ouO9tw18DMervKiLQTn9BWUsAkgSUF3LjqJROR+LH1Q==" saltValue="OrMtP47b0RDGtarYxORA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2019-03-14T04:48:01Z</cp:lastPrinted>
  <dcterms:created xsi:type="dcterms:W3CDTF">2019-02-14T04:57:55Z</dcterms:created>
  <dcterms:modified xsi:type="dcterms:W3CDTF">2019-11-25T07:50:10Z</dcterms:modified>
</cp:coreProperties>
</file>