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ogifsv\共有フォルダ\部課別\財政課\R4電子文書フォルダ\560 財産管理契約\03_ガス、燃料油、電気、契約\05_入札／小城市低圧電力（RE100）\02_公告伺い\低電圧（再エネ)契約関連様式\"/>
    </mc:Choice>
  </mc:AlternateContent>
  <xr:revisionPtr revIDLastSave="0" documentId="13_ncr:1_{49AE80CA-2D17-47B4-B050-7ED36307F8AC}" xr6:coauthVersionLast="36" xr6:coauthVersionMax="36" xr10:uidLastSave="{00000000-0000-0000-0000-000000000000}"/>
  <bookViews>
    <workbookView xWindow="32760" yWindow="4050" windowWidth="20520" windowHeight="4095" xr2:uid="{00000000-000D-0000-FFFF-FFFF00000000}"/>
  </bookViews>
  <sheets>
    <sheet name="入札内訳書" sheetId="6" r:id="rId1"/>
  </sheets>
  <definedNames>
    <definedName name="_xlnm.Print_Area" localSheetId="0">入札内訳書!$A$1:$F$41</definedName>
    <definedName name="_xlnm.Print_Titles" localSheetId="0">入札内訳書!$7:$9</definedName>
  </definedNames>
  <calcPr calcId="191029"/>
</workbook>
</file>

<file path=xl/calcChain.xml><?xml version="1.0" encoding="utf-8"?>
<calcChain xmlns="http://schemas.openxmlformats.org/spreadsheetml/2006/main">
  <c r="B37" i="6" l="1"/>
  <c r="B28" i="6"/>
  <c r="B27" i="6"/>
  <c r="B26" i="6"/>
  <c r="B21" i="6"/>
  <c r="B20" i="6"/>
  <c r="B19" i="6"/>
  <c r="B13" i="6"/>
  <c r="B14" i="6"/>
  <c r="B12" i="6"/>
  <c r="B18" i="6"/>
</calcChain>
</file>

<file path=xl/sharedStrings.xml><?xml version="1.0" encoding="utf-8"?>
<sst xmlns="http://schemas.openxmlformats.org/spreadsheetml/2006/main" count="79" uniqueCount="54">
  <si>
    <t>金　　　　　額</t>
    <rPh sb="0" eb="1">
      <t>キン</t>
    </rPh>
    <rPh sb="6" eb="7">
      <t>ガク</t>
    </rPh>
    <phoneticPr fontId="1"/>
  </si>
  <si>
    <t>摘　　　　　　要</t>
    <rPh sb="0" eb="1">
      <t>チャク</t>
    </rPh>
    <rPh sb="7" eb="8">
      <t>ヨウ</t>
    </rPh>
    <phoneticPr fontId="1"/>
  </si>
  <si>
    <t>内　　　　　　　容</t>
    <rPh sb="0" eb="1">
      <t>ウチ</t>
    </rPh>
    <rPh sb="8" eb="9">
      <t>カタチ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</si>
  <si>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</si>
  <si>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</si>
  <si>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単価</t>
    <rPh sb="0" eb="2">
      <t>タンカ</t>
    </rPh>
    <phoneticPr fontId="1"/>
  </si>
  <si>
    <t>1-計</t>
    <rPh sb="1" eb="2">
      <t>ケイ</t>
    </rPh>
    <phoneticPr fontId="1"/>
  </si>
  <si>
    <t>消費税及び地方消費税相当額</t>
    <rPh sb="0" eb="2">
      <t>ショウヒゼイ</t>
    </rPh>
    <rPh sb="2" eb="3">
      <t>オヨ</t>
    </rPh>
    <rPh sb="4" eb="6">
      <t>チホウ</t>
    </rPh>
    <rPh sb="6" eb="9">
      <t>ショウヒゼイ</t>
    </rPh>
    <rPh sb="9" eb="11">
      <t>ソウトウ</t>
    </rPh>
    <rPh sb="11" eb="12">
      <t>ガク</t>
    </rPh>
    <phoneticPr fontId="1"/>
  </si>
  <si>
    <t>合計</t>
    <rPh sb="0" eb="2">
      <t>ゴウケイ</t>
    </rPh>
    <phoneticPr fontId="2"/>
  </si>
  <si>
    <t>電力料金計</t>
    <rPh sb="0" eb="1">
      <t>デンリョク</t>
    </rPh>
    <rPh sb="1" eb="3">
      <t>リョウキン</t>
    </rPh>
    <rPh sb="3" eb="4">
      <t>ケイ</t>
    </rPh>
    <phoneticPr fontId="1"/>
  </si>
  <si>
    <t>（単価が税込の場合は0）</t>
    <rPh sb="1" eb="3">
      <t>タンカ</t>
    </rPh>
    <rPh sb="4" eb="6">
      <t>ゼイコミ</t>
    </rPh>
    <rPh sb="7" eb="9">
      <t>バアイ</t>
    </rPh>
    <phoneticPr fontId="1"/>
  </si>
  <si>
    <t>（入札金額）</t>
    <rPh sb="1" eb="3">
      <t>ニュウサツ</t>
    </rPh>
    <rPh sb="3" eb="5">
      <t>キンガク</t>
    </rPh>
    <phoneticPr fontId="1"/>
  </si>
  <si>
    <t>入　　札　　内　　訳　　書</t>
    <rPh sb="0" eb="1">
      <t>ニュウ</t>
    </rPh>
    <rPh sb="3" eb="4">
      <t>サツ</t>
    </rPh>
    <rPh sb="6" eb="7">
      <t>ナイ</t>
    </rPh>
    <rPh sb="9" eb="10">
      <t>ワケ</t>
    </rPh>
    <rPh sb="12" eb="13">
      <t>ショ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</si>
  <si>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</si>
  <si>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住　　　　　　所</t>
    <rPh sb="0" eb="1">
      <t>ジュウ</t>
    </rPh>
    <rPh sb="7" eb="8">
      <t>ショ</t>
    </rPh>
    <phoneticPr fontId="1"/>
  </si>
  <si>
    <t>代　表　者　名</t>
    <phoneticPr fontId="1"/>
  </si>
  <si>
    <t>（様式9）</t>
    <rPh sb="1" eb="3">
      <t>ヨウシキ</t>
    </rPh>
    <phoneticPr fontId="1"/>
  </si>
  <si>
    <t>ｋWｈ</t>
  </si>
  <si>
    <t>件 名　：小城市関連施設で使用する低圧電力（再生可能エネルギー）</t>
    <rPh sb="0" eb="1">
      <t>ケン</t>
    </rPh>
    <rPh sb="5" eb="8">
      <t>オギシ</t>
    </rPh>
    <rPh sb="8" eb="10">
      <t>カンレン</t>
    </rPh>
    <rPh sb="10" eb="12">
      <t>シセツ</t>
    </rPh>
    <rPh sb="13" eb="15">
      <t>シヨウ</t>
    </rPh>
    <rPh sb="17" eb="19">
      <t>テイアツ</t>
    </rPh>
    <rPh sb="19" eb="21">
      <t>デンリョク</t>
    </rPh>
    <rPh sb="22" eb="24">
      <t>サイセイ</t>
    </rPh>
    <rPh sb="24" eb="26">
      <t>カノウ</t>
    </rPh>
    <phoneticPr fontId="1"/>
  </si>
  <si>
    <t>1.従量電灯Bプラン</t>
    <rPh sb="2" eb="4">
      <t>ジュウリョウ</t>
    </rPh>
    <rPh sb="4" eb="6">
      <t>デントウ</t>
    </rPh>
    <phoneticPr fontId="1"/>
  </si>
  <si>
    <t>1契約</t>
    <rPh sb="1" eb="3">
      <t>ケイヤク</t>
    </rPh>
    <phoneticPr fontId="1"/>
  </si>
  <si>
    <t>　基本料金（年間）10Aあたり</t>
    <rPh sb="1" eb="3">
      <t>キホン</t>
    </rPh>
    <rPh sb="3" eb="5">
      <t>リョウキン</t>
    </rPh>
    <rPh sb="6" eb="8">
      <t>ネンカン</t>
    </rPh>
    <phoneticPr fontId="1"/>
  </si>
  <si>
    <t>　電力量料金（～120kWhまで）</t>
  </si>
  <si>
    <t>　電力量料金（～120kWhまで）</t>
    <rPh sb="1" eb="3">
      <t>デンリョク</t>
    </rPh>
    <rPh sb="3" eb="4">
      <t>リョウ</t>
    </rPh>
    <rPh sb="4" eb="6">
      <t>リョウキン</t>
    </rPh>
    <phoneticPr fontId="1"/>
  </si>
  <si>
    <t>1月あたり120kWhまでの総電力量</t>
  </si>
  <si>
    <t>1月あたり120kWhまでの総電力量</t>
    <rPh sb="1" eb="2">
      <t>ツキ</t>
    </rPh>
    <rPh sb="14" eb="15">
      <t>ソウ</t>
    </rPh>
    <rPh sb="15" eb="17">
      <t>デンリョク</t>
    </rPh>
    <rPh sb="17" eb="18">
      <t>リョウ</t>
    </rPh>
    <phoneticPr fontId="1"/>
  </si>
  <si>
    <t>　電力量料金（120kWh超過300kWhまで）</t>
  </si>
  <si>
    <t>　電力量料金（120kWh超過300kWhまで）</t>
    <rPh sb="1" eb="3">
      <t>デンリョク</t>
    </rPh>
    <rPh sb="3" eb="4">
      <t>リョウ</t>
    </rPh>
    <rPh sb="4" eb="6">
      <t>リョウキン</t>
    </rPh>
    <rPh sb="13" eb="15">
      <t>チョウカ</t>
    </rPh>
    <phoneticPr fontId="1"/>
  </si>
  <si>
    <t>総契約電流2640A÷10A×12月</t>
    <rPh sb="0" eb="1">
      <t>ソウ</t>
    </rPh>
    <rPh sb="1" eb="3">
      <t>ケイヤク</t>
    </rPh>
    <rPh sb="3" eb="5">
      <t>デンリュウ</t>
    </rPh>
    <phoneticPr fontId="1"/>
  </si>
  <si>
    <t>1月あたり120kWh超過300kWhまでの総電力量</t>
  </si>
  <si>
    <t>1月あたり120kWh超過300kWhまでの総電力量</t>
    <rPh sb="1" eb="2">
      <t>ツキ</t>
    </rPh>
    <rPh sb="22" eb="23">
      <t>ソウ</t>
    </rPh>
    <rPh sb="23" eb="25">
      <t>デンリョク</t>
    </rPh>
    <rPh sb="25" eb="26">
      <t>リョウ</t>
    </rPh>
    <phoneticPr fontId="1"/>
  </si>
  <si>
    <t>　電力量料金（300kWh超過分）</t>
  </si>
  <si>
    <t>　電力量料金（300kWh超過分）</t>
    <rPh sb="1" eb="3">
      <t>デンリョク</t>
    </rPh>
    <rPh sb="3" eb="4">
      <t>リョウ</t>
    </rPh>
    <rPh sb="4" eb="6">
      <t>リョウキン</t>
    </rPh>
    <rPh sb="13" eb="16">
      <t>チョウカブン</t>
    </rPh>
    <phoneticPr fontId="1"/>
  </si>
  <si>
    <t>2-計</t>
    <phoneticPr fontId="1"/>
  </si>
  <si>
    <t>2.従量電灯Cプラン</t>
    <phoneticPr fontId="1"/>
  </si>
  <si>
    <t>1kVA</t>
    <phoneticPr fontId="1"/>
  </si>
  <si>
    <t>総契約容量366ｋVA×12月</t>
    <rPh sb="3" eb="5">
      <t>ヨウリョウ</t>
    </rPh>
    <phoneticPr fontId="1"/>
  </si>
  <si>
    <t>3.スマートビジネスプラン</t>
    <phoneticPr fontId="1"/>
  </si>
  <si>
    <t>　基本料金（年間）1kVAあたり</t>
    <phoneticPr fontId="1"/>
  </si>
  <si>
    <t>総契約容量44ｋVA×12月</t>
    <rPh sb="3" eb="5">
      <t>ヨウリョウ</t>
    </rPh>
    <phoneticPr fontId="1"/>
  </si>
  <si>
    <t>1月あたり300kW超過の総電力量</t>
    <rPh sb="1" eb="2">
      <t>ツキ</t>
    </rPh>
    <rPh sb="10" eb="12">
      <t>チョウカ</t>
    </rPh>
    <rPh sb="13" eb="14">
      <t>ソウ</t>
    </rPh>
    <rPh sb="14" eb="16">
      <t>デンリョク</t>
    </rPh>
    <rPh sb="16" eb="17">
      <t>リョウ</t>
    </rPh>
    <phoneticPr fontId="1"/>
  </si>
  <si>
    <t>3-計</t>
    <phoneticPr fontId="1"/>
  </si>
  <si>
    <t>4-計</t>
    <phoneticPr fontId="1"/>
  </si>
  <si>
    <t>4.低圧電力プラン</t>
    <rPh sb="2" eb="4">
      <t>テイアツ</t>
    </rPh>
    <rPh sb="4" eb="6">
      <t>デンリョク</t>
    </rPh>
    <phoneticPr fontId="1"/>
  </si>
  <si>
    <t>　基本料金（年間）1kWあたり</t>
    <phoneticPr fontId="1"/>
  </si>
  <si>
    <t>総契約容量753kW×12月</t>
    <rPh sb="3" eb="5">
      <t>ヨウリョウ</t>
    </rPh>
    <phoneticPr fontId="1"/>
  </si>
  <si>
    <t>　電力量料金（夏季）</t>
    <rPh sb="7" eb="9">
      <t>カキ</t>
    </rPh>
    <phoneticPr fontId="1"/>
  </si>
  <si>
    <t>　電力量料金（その他季）</t>
    <rPh sb="9" eb="10">
      <t>タ</t>
    </rPh>
    <rPh sb="10" eb="11">
      <t>キ</t>
    </rPh>
    <phoneticPr fontId="1"/>
  </si>
  <si>
    <t>1kW</t>
    <phoneticPr fontId="1"/>
  </si>
  <si>
    <t>式</t>
    <rPh sb="0" eb="1">
      <t>シキ</t>
    </rPh>
    <phoneticPr fontId="1"/>
  </si>
  <si>
    <t>7月～9月までの電力量</t>
    <rPh sb="1" eb="2">
      <t>ガツ</t>
    </rPh>
    <rPh sb="4" eb="5">
      <t>ガツ</t>
    </rPh>
    <rPh sb="8" eb="10">
      <t>デンリョク</t>
    </rPh>
    <rPh sb="10" eb="11">
      <t>リョウ</t>
    </rPh>
    <phoneticPr fontId="1"/>
  </si>
  <si>
    <t>7月～9月以外の電力量</t>
    <rPh sb="1" eb="2">
      <t>ガツ</t>
    </rPh>
    <rPh sb="4" eb="5">
      <t>ガツ</t>
    </rPh>
    <rPh sb="5" eb="7">
      <t>イガイ</t>
    </rPh>
    <rPh sb="8" eb="10">
      <t>デンリョク</t>
    </rPh>
    <rPh sb="10" eb="11">
      <t>リョウ</t>
    </rPh>
    <phoneticPr fontId="1"/>
  </si>
  <si>
    <t>※同等プラン可能</t>
    <phoneticPr fontId="1"/>
  </si>
  <si>
    <t>※力率割引は考慮しない</t>
    <rPh sb="1" eb="3">
      <t>リキリツ</t>
    </rPh>
    <rPh sb="3" eb="5">
      <t>ワリビキ</t>
    </rPh>
    <rPh sb="6" eb="8">
      <t>コウリョ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</si>
</sst>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明朝"/>
      <family val="1"/>
      <charset val="128"/>
    </font>
    <font>
      <sz val="8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/>
  </cellStyleXfs>
  <cellXfs count="37">
    <xf numFmtId="0" fontId="0" fillId="0" borderId="0" xfId="0">
      <alignment vertical="center"/>
    </xf>
    <xf numFmtId="0" fontId="3" fillId="0" borderId="0" xfId="0" applyFont="1">
      <alignment vertical="center"/>
    </xf>
    <xf numFmtId="38" fontId="3" fillId="0" borderId="0" xfId="1" applyFont="1" applyAlignment="1">
      <alignment horizontal="right" vertical="center"/>
    </xf>
    <xf numFmtId="0" fontId="3" fillId="2" borderId="1" xfId="0" applyFont="1" applyFill="1" applyBorder="1" applyAlignment="1">
      <alignment horizontal="distributed" vertical="center" justifyLastLine="1"/>
    </xf>
    <xf numFmtId="38" fontId="3" fillId="2" borderId="1" xfId="1" applyFont="1" applyFill="1" applyBorder="1" applyAlignment="1">
      <alignment horizontal="distributed" vertical="center" justifyLastLine="1"/>
    </xf>
    <xf numFmtId="0" fontId="6" fillId="0" borderId="0" xfId="0" applyFont="1" applyAlignment="1">
      <alignment horizontal="center" vertical="center"/>
    </xf>
    <xf numFmtId="38" fontId="3" fillId="2" borderId="1" xfId="1" applyFont="1" applyFill="1" applyBorder="1" applyAlignment="1">
      <alignment horizontal="center" vertical="center" justifyLastLine="1"/>
    </xf>
    <xf numFmtId="0" fontId="3" fillId="0" borderId="0" xfId="0" applyFont="1" applyAlignment="1">
      <alignment horizontal="right" vertical="center"/>
    </xf>
    <xf numFmtId="38" fontId="3" fillId="0" borderId="0" xfId="1" applyFont="1" applyAlignment="1">
      <alignment horizontal="left" vertical="center"/>
    </xf>
    <xf numFmtId="0" fontId="3" fillId="0" borderId="2" xfId="0" applyFont="1" applyBorder="1" applyAlignment="1">
      <alignment vertical="center"/>
    </xf>
    <xf numFmtId="38" fontId="3" fillId="0" borderId="3" xfId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38" fontId="3" fillId="0" borderId="6" xfId="1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176" fontId="3" fillId="0" borderId="6" xfId="1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left" vertical="center"/>
    </xf>
    <xf numFmtId="38" fontId="3" fillId="0" borderId="6" xfId="1" quotePrefix="1" applyFont="1" applyFill="1" applyBorder="1" applyAlignment="1" applyProtection="1">
      <alignment horizontal="right" vertical="center" wrapText="1"/>
    </xf>
    <xf numFmtId="40" fontId="3" fillId="0" borderId="6" xfId="1" applyNumberFormat="1" applyFont="1" applyBorder="1" applyAlignment="1">
      <alignment horizontal="right" vertical="center"/>
    </xf>
    <xf numFmtId="0" fontId="3" fillId="0" borderId="5" xfId="0" quotePrefix="1" applyFont="1" applyFill="1" applyBorder="1" applyAlignment="1" applyProtection="1">
      <alignment horizontal="center" vertical="center" wrapText="1"/>
    </xf>
    <xf numFmtId="0" fontId="3" fillId="0" borderId="5" xfId="0" quotePrefix="1" applyFont="1" applyFill="1" applyBorder="1" applyAlignment="1" applyProtection="1">
      <alignment horizontal="left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5" fillId="0" borderId="5" xfId="0" quotePrefix="1" applyFont="1" applyFill="1" applyBorder="1" applyAlignment="1" applyProtection="1">
      <alignment horizontal="center" vertical="center" wrapText="1"/>
    </xf>
    <xf numFmtId="0" fontId="3" fillId="0" borderId="8" xfId="0" quotePrefix="1" applyFont="1" applyFill="1" applyBorder="1" applyAlignment="1" applyProtection="1">
      <alignment horizontal="left" vertical="center" wrapText="1"/>
    </xf>
    <xf numFmtId="38" fontId="3" fillId="0" borderId="9" xfId="1" quotePrefix="1" applyFont="1" applyFill="1" applyBorder="1" applyAlignment="1" applyProtection="1">
      <alignment horizontal="right" vertical="center" wrapText="1"/>
    </xf>
    <xf numFmtId="0" fontId="3" fillId="0" borderId="9" xfId="0" applyFont="1" applyBorder="1" applyAlignment="1">
      <alignment horizontal="center" vertical="center"/>
    </xf>
    <xf numFmtId="38" fontId="3" fillId="0" borderId="9" xfId="1" applyFont="1" applyBorder="1" applyAlignment="1">
      <alignment horizontal="right" vertical="center"/>
    </xf>
    <xf numFmtId="0" fontId="3" fillId="0" borderId="10" xfId="0" applyFont="1" applyBorder="1" applyAlignment="1">
      <alignment vertical="center"/>
    </xf>
    <xf numFmtId="0" fontId="3" fillId="0" borderId="7" xfId="0" applyFont="1" applyBorder="1" applyAlignment="1">
      <alignment horizontal="left" vertical="center" shrinkToFit="1"/>
    </xf>
    <xf numFmtId="38" fontId="3" fillId="0" borderId="12" xfId="1" applyFont="1" applyBorder="1" applyAlignment="1">
      <alignment horizontal="right" vertical="center"/>
    </xf>
    <xf numFmtId="0" fontId="3" fillId="0" borderId="13" xfId="0" applyFont="1" applyBorder="1" applyAlignment="1">
      <alignment vertical="center"/>
    </xf>
    <xf numFmtId="38" fontId="3" fillId="0" borderId="14" xfId="1" applyFont="1" applyBorder="1" applyAlignment="1">
      <alignment horizontal="right" vertical="center"/>
    </xf>
    <xf numFmtId="38" fontId="3" fillId="0" borderId="15" xfId="1" applyFont="1" applyBorder="1" applyAlignment="1">
      <alignment horizontal="right" vertical="center"/>
    </xf>
    <xf numFmtId="38" fontId="3" fillId="0" borderId="11" xfId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1"/>
  <sheetViews>
    <sheetView tabSelected="1" view="pageBreakPreview" zoomScaleNormal="100" zoomScaleSheetLayoutView="100" workbookViewId="0">
      <selection activeCell="F29" sqref="F29"/>
    </sheetView>
  </sheetViews>
  <sheetFormatPr defaultRowHeight="12"/>
  <cols>
    <col min="1" max="1" width="31.75" style="1" customWidth="1"/>
    <col min="2" max="2" width="8.375" style="2" bestFit="1" customWidth="1"/>
    <col min="3" max="3" width="5.625" style="1" bestFit="1" customWidth="1"/>
    <col min="4" max="4" width="9.625" style="2" customWidth="1"/>
    <col min="5" max="5" width="12.375" style="2" customWidth="1"/>
    <col min="6" max="6" width="27.25" style="1" customWidth="1"/>
    <col min="7" max="20" width="6.625" style="1" customWidth="1"/>
    <col min="21" max="21" width="9.375" style="1" customWidth="1"/>
    <col min="22" max="22" width="11.625" style="1" customWidth="1"/>
    <col min="23" max="16384" width="9" style="1"/>
  </cols>
  <sheetData>
    <row r="1" spans="1:6" ht="20.25" customHeight="1">
      <c r="A1" s="1" t="s">
        <v>16</v>
      </c>
    </row>
    <row r="2" spans="1:6" ht="20.25" customHeight="1">
      <c r="A2" s="36" t="s">
        <v>12</v>
      </c>
      <c r="B2" s="36"/>
      <c r="C2" s="36"/>
      <c r="D2" s="36"/>
      <c r="E2" s="36"/>
      <c r="F2" s="36"/>
    </row>
    <row r="3" spans="1:6" ht="9" customHeight="1">
      <c r="A3" s="5"/>
      <c r="B3" s="5"/>
      <c r="C3" s="5"/>
      <c r="D3" s="5"/>
      <c r="E3" s="5"/>
      <c r="F3" s="5"/>
    </row>
    <row r="4" spans="1:6" ht="23.25" customHeight="1">
      <c r="E4" s="8" t="s">
        <v>14</v>
      </c>
    </row>
    <row r="5" spans="1:6" ht="23.25" customHeight="1">
      <c r="E5" s="8" t="s">
        <v>13</v>
      </c>
    </row>
    <row r="6" spans="1:6" ht="23.25" customHeight="1">
      <c r="E6" s="8" t="s">
        <v>15</v>
      </c>
      <c r="F6" s="7"/>
    </row>
    <row r="7" spans="1:6" ht="20.25" customHeight="1">
      <c r="A7" s="1" t="s">
        <v>18</v>
      </c>
    </row>
    <row r="8" spans="1:6" ht="7.5" customHeight="1"/>
    <row r="9" spans="1:6" ht="20.25" customHeight="1">
      <c r="A9" s="3" t="s">
        <v>2</v>
      </c>
      <c r="B9" s="4" t="s">
        <v>3</v>
      </c>
      <c r="C9" s="3" t="s">
        <v>4</v>
      </c>
      <c r="D9" s="4" t="s">
        <v>5</v>
      </c>
      <c r="E9" s="6" t="s">
        <v>0</v>
      </c>
      <c r="F9" s="3" t="s">
        <v>1</v>
      </c>
    </row>
    <row r="10" spans="1:6" ht="20.25" customHeight="1">
      <c r="A10" s="9" t="s">
        <v>19</v>
      </c>
      <c r="B10" s="10"/>
      <c r="C10" s="11"/>
      <c r="D10" s="10"/>
      <c r="E10" s="10"/>
      <c r="F10" s="12"/>
    </row>
    <row r="11" spans="1:6" ht="20.25" customHeight="1">
      <c r="A11" s="13" t="s">
        <v>21</v>
      </c>
      <c r="B11" s="14">
        <v>3168</v>
      </c>
      <c r="C11" s="15" t="s">
        <v>20</v>
      </c>
      <c r="D11" s="16"/>
      <c r="E11" s="14"/>
      <c r="F11" s="17" t="s">
        <v>28</v>
      </c>
    </row>
    <row r="12" spans="1:6" ht="20.25" customHeight="1">
      <c r="A12" s="13" t="s">
        <v>23</v>
      </c>
      <c r="B12" s="18">
        <f>24618+412*120</f>
        <v>74058</v>
      </c>
      <c r="C12" s="15" t="s">
        <v>17</v>
      </c>
      <c r="D12" s="19"/>
      <c r="E12" s="14"/>
      <c r="F12" s="30" t="s">
        <v>25</v>
      </c>
    </row>
    <row r="13" spans="1:6" ht="20.25" customHeight="1">
      <c r="A13" s="13" t="s">
        <v>27</v>
      </c>
      <c r="B13" s="18">
        <f>57661-283*120+129*180</f>
        <v>46921</v>
      </c>
      <c r="C13" s="15" t="s">
        <v>17</v>
      </c>
      <c r="D13" s="19"/>
      <c r="E13" s="14"/>
      <c r="F13" s="30" t="s">
        <v>30</v>
      </c>
    </row>
    <row r="14" spans="1:6" ht="20.25" customHeight="1">
      <c r="A14" s="13" t="s">
        <v>32</v>
      </c>
      <c r="B14" s="18">
        <f>61794-129*300</f>
        <v>23094</v>
      </c>
      <c r="C14" s="15" t="s">
        <v>17</v>
      </c>
      <c r="D14" s="19"/>
      <c r="E14" s="14"/>
      <c r="F14" s="30" t="s">
        <v>40</v>
      </c>
    </row>
    <row r="15" spans="1:6" ht="20.25" customHeight="1">
      <c r="A15" s="20" t="s">
        <v>6</v>
      </c>
      <c r="B15" s="18">
        <v>1</v>
      </c>
      <c r="C15" s="15" t="s">
        <v>49</v>
      </c>
      <c r="D15" s="14"/>
      <c r="E15" s="14"/>
      <c r="F15" s="17"/>
    </row>
    <row r="16" spans="1:6" ht="20.25" customHeight="1">
      <c r="A16" s="21"/>
      <c r="B16" s="18"/>
      <c r="C16" s="15"/>
      <c r="D16" s="14"/>
      <c r="E16" s="14"/>
      <c r="F16" s="17"/>
    </row>
    <row r="17" spans="1:6" ht="20.25" customHeight="1">
      <c r="A17" s="13" t="s">
        <v>34</v>
      </c>
      <c r="B17" s="14"/>
      <c r="C17" s="15"/>
      <c r="D17" s="14"/>
      <c r="E17" s="14"/>
      <c r="F17" s="17"/>
    </row>
    <row r="18" spans="1:6" ht="20.25" customHeight="1">
      <c r="A18" s="13" t="s">
        <v>38</v>
      </c>
      <c r="B18" s="14">
        <f>366*12</f>
        <v>4392</v>
      </c>
      <c r="C18" s="15" t="s">
        <v>35</v>
      </c>
      <c r="D18" s="16"/>
      <c r="E18" s="14"/>
      <c r="F18" s="17" t="s">
        <v>36</v>
      </c>
    </row>
    <row r="19" spans="1:6" ht="20.25" customHeight="1">
      <c r="A19" s="13" t="s">
        <v>22</v>
      </c>
      <c r="B19" s="18">
        <f>998+263*120</f>
        <v>32558</v>
      </c>
      <c r="C19" s="15" t="s">
        <v>17</v>
      </c>
      <c r="D19" s="19"/>
      <c r="E19" s="14"/>
      <c r="F19" s="17" t="s">
        <v>24</v>
      </c>
    </row>
    <row r="20" spans="1:6" ht="20.25" customHeight="1">
      <c r="A20" s="13" t="s">
        <v>26</v>
      </c>
      <c r="B20" s="18">
        <f>12540-56*120+207*180</f>
        <v>43080</v>
      </c>
      <c r="C20" s="15" t="s">
        <v>17</v>
      </c>
      <c r="D20" s="19"/>
      <c r="E20" s="14"/>
      <c r="F20" s="30" t="s">
        <v>29</v>
      </c>
    </row>
    <row r="21" spans="1:6" ht="20.25" customHeight="1">
      <c r="A21" s="21" t="s">
        <v>31</v>
      </c>
      <c r="B21" s="18">
        <f>175540-207*300</f>
        <v>113440</v>
      </c>
      <c r="C21" s="15" t="s">
        <v>17</v>
      </c>
      <c r="D21" s="19"/>
      <c r="E21" s="14"/>
      <c r="F21" s="30" t="s">
        <v>40</v>
      </c>
    </row>
    <row r="22" spans="1:6" ht="20.25" customHeight="1">
      <c r="A22" s="20" t="s">
        <v>33</v>
      </c>
      <c r="B22" s="18">
        <v>1</v>
      </c>
      <c r="C22" s="15" t="s">
        <v>49</v>
      </c>
      <c r="D22" s="14"/>
      <c r="E22" s="14"/>
      <c r="F22" s="17"/>
    </row>
    <row r="23" spans="1:6" ht="20.25" customHeight="1">
      <c r="A23" s="21"/>
      <c r="B23" s="18"/>
      <c r="C23" s="15"/>
      <c r="D23" s="14"/>
      <c r="E23" s="14"/>
      <c r="F23" s="17"/>
    </row>
    <row r="24" spans="1:6" ht="20.25" customHeight="1">
      <c r="A24" s="13" t="s">
        <v>37</v>
      </c>
      <c r="B24" s="14"/>
      <c r="C24" s="15"/>
      <c r="D24" s="14"/>
      <c r="E24" s="14"/>
      <c r="F24" s="17" t="s">
        <v>52</v>
      </c>
    </row>
    <row r="25" spans="1:6" ht="20.25" customHeight="1">
      <c r="A25" s="13" t="s">
        <v>38</v>
      </c>
      <c r="B25" s="14">
        <v>528</v>
      </c>
      <c r="C25" s="15" t="s">
        <v>35</v>
      </c>
      <c r="D25" s="16"/>
      <c r="E25" s="14"/>
      <c r="F25" s="17" t="s">
        <v>39</v>
      </c>
    </row>
    <row r="26" spans="1:6" ht="20.25" customHeight="1">
      <c r="A26" s="13" t="s">
        <v>22</v>
      </c>
      <c r="B26" s="18">
        <f>36*120</f>
        <v>4320</v>
      </c>
      <c r="C26" s="15" t="s">
        <v>17</v>
      </c>
      <c r="D26" s="19"/>
      <c r="E26" s="14"/>
      <c r="F26" s="17" t="s">
        <v>24</v>
      </c>
    </row>
    <row r="27" spans="1:6" ht="20.25" customHeight="1">
      <c r="A27" s="13" t="s">
        <v>26</v>
      </c>
      <c r="B27" s="18">
        <f>36*180</f>
        <v>6480</v>
      </c>
      <c r="C27" s="15" t="s">
        <v>17</v>
      </c>
      <c r="D27" s="19"/>
      <c r="E27" s="14"/>
      <c r="F27" s="30" t="s">
        <v>29</v>
      </c>
    </row>
    <row r="28" spans="1:6" ht="20.25" customHeight="1">
      <c r="A28" s="21" t="s">
        <v>31</v>
      </c>
      <c r="B28" s="18">
        <f>47717-36*300</f>
        <v>36917</v>
      </c>
      <c r="C28" s="15" t="s">
        <v>17</v>
      </c>
      <c r="D28" s="19"/>
      <c r="E28" s="14"/>
      <c r="F28" s="30" t="s">
        <v>40</v>
      </c>
    </row>
    <row r="29" spans="1:6" ht="20.25" customHeight="1">
      <c r="A29" s="20" t="s">
        <v>41</v>
      </c>
      <c r="B29" s="18">
        <v>1</v>
      </c>
      <c r="C29" s="15" t="s">
        <v>49</v>
      </c>
      <c r="D29" s="14"/>
      <c r="E29" s="14"/>
      <c r="F29" s="17"/>
    </row>
    <row r="30" spans="1:6" ht="20.25" customHeight="1">
      <c r="A30" s="21"/>
      <c r="B30" s="18"/>
      <c r="C30" s="15"/>
      <c r="D30" s="14"/>
      <c r="E30" s="14"/>
      <c r="F30" s="17"/>
    </row>
    <row r="31" spans="1:6" ht="20.25" customHeight="1">
      <c r="A31" s="13" t="s">
        <v>43</v>
      </c>
      <c r="B31" s="14"/>
      <c r="C31" s="15"/>
      <c r="D31" s="14"/>
      <c r="E31" s="14"/>
      <c r="F31" s="17" t="s">
        <v>53</v>
      </c>
    </row>
    <row r="32" spans="1:6" ht="20.25" customHeight="1">
      <c r="A32" s="13" t="s">
        <v>44</v>
      </c>
      <c r="B32" s="14">
        <v>9036</v>
      </c>
      <c r="C32" s="15" t="s">
        <v>48</v>
      </c>
      <c r="D32" s="16"/>
      <c r="E32" s="14"/>
      <c r="F32" s="17" t="s">
        <v>45</v>
      </c>
    </row>
    <row r="33" spans="1:6" ht="20.25" customHeight="1">
      <c r="A33" s="13" t="s">
        <v>46</v>
      </c>
      <c r="B33" s="18">
        <v>171627</v>
      </c>
      <c r="C33" s="15" t="s">
        <v>17</v>
      </c>
      <c r="D33" s="19"/>
      <c r="E33" s="14"/>
      <c r="F33" s="17" t="s">
        <v>50</v>
      </c>
    </row>
    <row r="34" spans="1:6" ht="20.25" customHeight="1">
      <c r="A34" s="13" t="s">
        <v>47</v>
      </c>
      <c r="B34" s="18">
        <v>426863</v>
      </c>
      <c r="C34" s="15" t="s">
        <v>17</v>
      </c>
      <c r="D34" s="19"/>
      <c r="E34" s="14"/>
      <c r="F34" s="17" t="s">
        <v>51</v>
      </c>
    </row>
    <row r="35" spans="1:6" ht="20.25" customHeight="1">
      <c r="A35" s="20" t="s">
        <v>42</v>
      </c>
      <c r="B35" s="18"/>
      <c r="C35" s="15" t="s">
        <v>49</v>
      </c>
      <c r="D35" s="14"/>
      <c r="E35" s="14"/>
      <c r="F35" s="17"/>
    </row>
    <row r="36" spans="1:6" ht="21" customHeight="1">
      <c r="A36" s="21"/>
      <c r="B36" s="18"/>
      <c r="C36" s="15"/>
      <c r="D36" s="14"/>
      <c r="E36" s="14"/>
      <c r="F36" s="22"/>
    </row>
    <row r="37" spans="1:6" ht="21" customHeight="1">
      <c r="A37" s="20" t="s">
        <v>8</v>
      </c>
      <c r="B37" s="18">
        <f>B12+B13+B14+B19+B20+B21+B26+B27+B28+B33+B34</f>
        <v>979358</v>
      </c>
      <c r="C37" s="15" t="s">
        <v>17</v>
      </c>
      <c r="D37" s="14"/>
      <c r="E37" s="14"/>
      <c r="F37" s="23"/>
    </row>
    <row r="38" spans="1:6" ht="21" customHeight="1">
      <c r="A38" s="20"/>
      <c r="B38" s="18"/>
      <c r="C38" s="15"/>
      <c r="D38" s="14"/>
      <c r="E38" s="14"/>
      <c r="F38" s="23"/>
    </row>
    <row r="39" spans="1:6" ht="21" customHeight="1" thickBot="1">
      <c r="A39" s="24" t="s">
        <v>7</v>
      </c>
      <c r="B39" s="18">
        <v>1</v>
      </c>
      <c r="C39" s="15" t="s">
        <v>49</v>
      </c>
      <c r="D39" s="14"/>
      <c r="E39" s="33"/>
      <c r="F39" s="23" t="s">
        <v>10</v>
      </c>
    </row>
    <row r="40" spans="1:6" ht="21" customHeight="1" thickBot="1">
      <c r="A40" s="20" t="s">
        <v>9</v>
      </c>
      <c r="B40" s="18">
        <v>1</v>
      </c>
      <c r="C40" s="15" t="s">
        <v>49</v>
      </c>
      <c r="D40" s="31"/>
      <c r="E40" s="35"/>
      <c r="F40" s="32" t="s">
        <v>11</v>
      </c>
    </row>
    <row r="41" spans="1:6" ht="21" customHeight="1">
      <c r="A41" s="25"/>
      <c r="B41" s="26"/>
      <c r="C41" s="27"/>
      <c r="D41" s="28"/>
      <c r="E41" s="34"/>
      <c r="F41" s="29"/>
    </row>
  </sheetData>
  <dataConsolidate/>
  <mergeCells count="1">
    <mergeCell ref="A2:F2"/>
  </mergeCells>
  <phoneticPr fontId="1"/>
  <printOptions horizontalCentered="1"/>
  <pageMargins left="0.55118110236220474" right="0" top="0.86614173228346458" bottom="0.39370078740157483" header="0.51181102362204722" footer="0.15748031496062992"/>
  <pageSetup paperSize="9" scale="95" orientation="portrait" r:id="rId1"/>
  <headerFooter alignWithMargins="0">
    <oddHeader xml:space="preserve">&amp;R頁&amp;P / &amp;N </oddHeader>
    <oddFooter>&amp;C小　城　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入札内訳書</vt:lpstr>
      <vt:lpstr>入札内訳書!Print_Area</vt:lpstr>
      <vt:lpstr>入札内訳書!Print_Titles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OGI19L171</dc:creator>
  <cp:lastModifiedBy>OGI19L170（井村）</cp:lastModifiedBy>
  <cp:lastPrinted>2022-09-29T04:17:16Z</cp:lastPrinted>
  <dcterms:created xsi:type="dcterms:W3CDTF">2009-01-23T06:28:42Z</dcterms:created>
  <dcterms:modified xsi:type="dcterms:W3CDTF">2022-09-29T04:19:36Z</dcterms:modified>
</cp:coreProperties>
</file>