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ogifsv\共有フォルダ\部課別\都市計画課\【R7】フォルダ\80 国土利用\02_土地売買等届出\様式\"/>
    </mc:Choice>
  </mc:AlternateContent>
  <xr:revisionPtr revIDLastSave="0" documentId="13_ncr:1_{FC1C1CB2-F014-4BB4-BE08-D61D2D286D46}" xr6:coauthVersionLast="36" xr6:coauthVersionMax="36" xr10:uidLastSave="{00000000-0000-0000-0000-000000000000}"/>
  <workbookProtection workbookAlgorithmName="SHA-512" workbookHashValue="K95npRPGNG/CNfQrmJkJ7ssXCRD8OP0yiJhaKI3j+i5Q0kgu/Lgle+pqZMLegPByfFjtfO3TwB/QAlV5GRBaVw==" workbookSaltValue="ptluDWo7MY3MPjfwwQue8g==" workbookSpinCount="100000" lockStructure="1"/>
  <bookViews>
    <workbookView xWindow="-105" yWindow="-105" windowWidth="30945" windowHeight="16785" tabRatio="838" xr2:uid="{00000000-000D-0000-FFFF-FFFF00000000}"/>
  </bookViews>
  <sheets>
    <sheet name="マニュアル" sheetId="35" r:id="rId1"/>
    <sheet name="入力フォーム" sheetId="30" r:id="rId2"/>
    <sheet name="土地売買等届出書" sheetId="32" r:id="rId3"/>
    <sheet name="※個人情報の取扱い" sheetId="36" r:id="rId4"/>
    <sheet name="土地一覧" sheetId="37" r:id="rId5"/>
    <sheet name="添付書類一覧" sheetId="31" r:id="rId6"/>
    <sheet name="行政用" sheetId="33" state="hidden" r:id="rId7"/>
    <sheet name="DATA" sheetId="10" state="hidden" r:id="rId8"/>
    <sheet name="参照A" sheetId="6" state="hidden" r:id="rId9"/>
    <sheet name="参照B" sheetId="16" state="hidden" r:id="rId10"/>
    <sheet name="参照C" sheetId="17" state="hidden" r:id="rId11"/>
    <sheet name="参照D" sheetId="14" state="hidden" r:id="rId12"/>
  </sheets>
  <definedNames>
    <definedName name="_xlnm._FilterDatabase" localSheetId="6" hidden="1">行政用!$C$16:$J$55</definedName>
    <definedName name="_xlnm._FilterDatabase" localSheetId="8" hidden="1">参照A!$E$4:$G$3748</definedName>
    <definedName name="_xlnm._FilterDatabase" localSheetId="11" hidden="1">参照D!#REF!</definedName>
    <definedName name="_xlnm._FilterDatabase" localSheetId="1" hidden="1">入力フォーム!$B$5:$K$197</definedName>
    <definedName name="_xlnm.Print_Area" localSheetId="3">※個人情報の取扱い!$A$1:$BA$27</definedName>
    <definedName name="_xlnm.Print_Area" localSheetId="0">マニュアル!$A$1:$G$43</definedName>
    <definedName name="_xlnm.Print_Area" localSheetId="6">行政用!$A$1:$J$55</definedName>
    <definedName name="_xlnm.Print_Area" localSheetId="4">土地一覧!$A$1:$AT$26</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C23" i="37" l="1"/>
  <c r="C13" i="37"/>
  <c r="C12" i="37"/>
  <c r="C11" i="37"/>
  <c r="C10" i="37"/>
  <c r="G6"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<sst xmlns="http://schemas.openxmlformats.org/spreadsheetml/2006/main" count="18996" uniqueCount="11138">
  <si>
    <t>〒</t>
    <phoneticPr fontId="9"/>
  </si>
  <si>
    <t>その他</t>
    <rPh sb="2" eb="3">
      <t>タ</t>
    </rPh>
    <phoneticPr fontId="9"/>
  </si>
  <si>
    <t>NO</t>
    <phoneticPr fontId="9"/>
  </si>
  <si>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</si>
  <si>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</si>
  <si>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</si>
  <si>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</si>
  <si>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</si>
  <si>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</si>
  <si>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</si>
  <si>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</si>
  <si>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</si>
  <si>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</si>
  <si>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</si>
  <si>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</si>
  <si>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</si>
  <si>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</si>
  <si>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</si>
  <si>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</si>
  <si>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</si>
  <si>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</si>
  <si>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</si>
  <si>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</si>
  <si>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</si>
  <si>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</si>
  <si>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</si>
  <si>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</si>
  <si>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</si>
  <si>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</si>
  <si>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</si>
  <si>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</si>
  <si>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</si>
  <si>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</si>
  <si>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</si>
  <si>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</si>
  <si>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</si>
  <si>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</si>
  <si>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</si>
  <si>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</si>
  <si>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</si>
  <si>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</si>
  <si>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9"/>
  </si>
  <si>
    <t>備考</t>
    <phoneticPr fontId="9"/>
  </si>
  <si>
    <t>M1203</t>
  </si>
  <si>
    <t>譲受〒</t>
  </si>
  <si>
    <t>M1615</t>
  </si>
  <si>
    <t>M1204</t>
  </si>
  <si>
    <t>譲受人住所</t>
  </si>
  <si>
    <t>M1616</t>
  </si>
  <si>
    <t>態様</t>
    <phoneticPr fontId="9"/>
  </si>
  <si>
    <t>M1205</t>
  </si>
  <si>
    <t>譲受人氏名</t>
  </si>
  <si>
    <t>M1617</t>
  </si>
  <si>
    <t>その他利用目的</t>
    <phoneticPr fontId="9"/>
  </si>
  <si>
    <t>M1206</t>
  </si>
  <si>
    <t>譲受人代表者</t>
  </si>
  <si>
    <t>M1212</t>
  </si>
  <si>
    <t>譲受人その他業種</t>
    <phoneticPr fontId="9"/>
  </si>
  <si>
    <t>M1207</t>
  </si>
  <si>
    <t>譲受人担当者名</t>
  </si>
  <si>
    <t>M1816</t>
  </si>
  <si>
    <t>助言内容</t>
    <phoneticPr fontId="9"/>
  </si>
  <si>
    <t>M1208</t>
  </si>
  <si>
    <t>譲受電話番号</t>
  </si>
  <si>
    <t>M1817</t>
  </si>
  <si>
    <t>助言文書</t>
    <phoneticPr fontId="9"/>
  </si>
  <si>
    <t>M1209</t>
  </si>
  <si>
    <t>個人法人区分</t>
  </si>
  <si>
    <t>M1818</t>
  </si>
  <si>
    <t>基準価格</t>
    <phoneticPr fontId="9"/>
  </si>
  <si>
    <t>M1210</t>
  </si>
  <si>
    <t>譲受共有者</t>
  </si>
  <si>
    <t>M1819</t>
  </si>
  <si>
    <t>時点補正</t>
    <phoneticPr fontId="9"/>
  </si>
  <si>
    <t>M1211</t>
  </si>
  <si>
    <t>譲受人業種</t>
  </si>
  <si>
    <t>M1820</t>
  </si>
  <si>
    <t>地域要因</t>
    <phoneticPr fontId="9"/>
  </si>
  <si>
    <t>M1301</t>
  </si>
  <si>
    <t>譲渡人ＪＩＳ</t>
  </si>
  <si>
    <t>M1821</t>
  </si>
  <si>
    <t>個別要因</t>
    <phoneticPr fontId="9"/>
  </si>
  <si>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</si>
  <si>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</si>
  <si>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</si>
  <si>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</si>
  <si>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</si>
  <si>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</si>
  <si>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</si>
  <si>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</si>
  <si>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</si>
  <si>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</si>
  <si>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</si>
  <si>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</si>
  <si>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</si>
  <si>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</si>
  <si>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</si>
  <si>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</si>
  <si>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</si>
  <si>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</si>
  <si>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</si>
  <si>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</si>
  <si>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</si>
  <si>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</si>
  <si>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</si>
  <si>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</si>
  <si>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</si>
  <si>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</si>
  <si>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</si>
  <si>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</si>
  <si>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</si>
  <si>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</si>
  <si>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</si>
  <si>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</si>
  <si>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</si>
  <si>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</si>
  <si>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</si>
  <si>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</si>
  <si>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</si>
  <si>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</si>
  <si>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</si>
  <si>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</si>
  <si>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</si>
  <si>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</si>
  <si>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</si>
  <si>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</si>
  <si>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</si>
  <si>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</si>
  <si>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</si>
  <si>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</si>
  <si>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</si>
  <si>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</si>
  <si>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</si>
  <si>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</si>
  <si>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</si>
  <si>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</si>
  <si>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</si>
  <si>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</si>
  <si>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</si>
  <si>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</si>
  <si>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</si>
  <si>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</si>
  <si>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</si>
  <si>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</si>
  <si>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</si>
  <si>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</si>
  <si>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</si>
  <si>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</si>
  <si>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</si>
  <si>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</si>
  <si>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</si>
  <si>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</si>
  <si>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</si>
  <si>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</si>
  <si>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</si>
  <si>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</si>
  <si>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</si>
  <si>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</si>
  <si>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</si>
  <si>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</si>
  <si>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</si>
  <si>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</si>
  <si>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</si>
  <si>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</si>
  <si>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</si>
  <si>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9"/>
  </si>
  <si>
    <t>A1402</t>
  </si>
  <si>
    <t>A1405</t>
  </si>
  <si>
    <t>他筆数　※全レコードにセット</t>
    <rPh sb="0" eb="1">
      <t>ホカ</t>
    </rPh>
    <rPh sb="1" eb="2">
      <t>フデ</t>
    </rPh>
    <rPh sb="2" eb="3">
      <t>スウ</t>
    </rPh>
    <rPh sb="5" eb="6">
      <t>ゼン</t>
    </rPh>
    <phoneticPr fontId="9"/>
  </si>
  <si>
    <t>○</t>
    <phoneticPr fontId="9"/>
  </si>
  <si>
    <t>受理SYS
必須項目</t>
    <rPh sb="0" eb="2">
      <t>ジュリ</t>
    </rPh>
    <rPh sb="6" eb="8">
      <t>ヒッス</t>
    </rPh>
    <rPh sb="8" eb="10">
      <t>コウモク</t>
    </rPh>
    <phoneticPr fontId="9"/>
  </si>
  <si>
    <t>処理SYS
必須項目</t>
    <rPh sb="0" eb="2">
      <t>ショリ</t>
    </rPh>
    <rPh sb="6" eb="8">
      <t>ヒッス</t>
    </rPh>
    <rPh sb="8" eb="10">
      <t>コウモク</t>
    </rPh>
    <phoneticPr fontId="9"/>
  </si>
  <si>
    <t>届出者
入力</t>
    <rPh sb="0" eb="2">
      <t>トドケデ</t>
    </rPh>
    <rPh sb="2" eb="3">
      <t>シャ</t>
    </rPh>
    <rPh sb="4" eb="6">
      <t>ニュウリョク</t>
    </rPh>
    <phoneticPr fontId="9"/>
  </si>
  <si>
    <t>職員
入力</t>
    <rPh sb="0" eb="2">
      <t>ショクイン</t>
    </rPh>
    <rPh sb="3" eb="5">
      <t>ニュウリョク</t>
    </rPh>
    <phoneticPr fontId="9"/>
  </si>
  <si>
    <t>名称</t>
    <rPh sb="0" eb="2">
      <t>メイショウ</t>
    </rPh>
    <phoneticPr fontId="9"/>
  </si>
  <si>
    <t>備考欄</t>
    <rPh sb="0" eb="3">
      <t>ビコウラン</t>
    </rPh>
    <phoneticPr fontId="9"/>
  </si>
  <si>
    <t>未使用</t>
    <rPh sb="0" eb="3">
      <t>ミシヨウ</t>
    </rPh>
    <phoneticPr fontId="9"/>
  </si>
  <si>
    <t>受理でなく処理項目</t>
    <rPh sb="0" eb="2">
      <t>ジュリ</t>
    </rPh>
    <rPh sb="5" eb="7">
      <t>ショリ</t>
    </rPh>
    <rPh sb="7" eb="9">
      <t>コウモク</t>
    </rPh>
    <phoneticPr fontId="9"/>
  </si>
  <si>
    <t>利用目的細区分</t>
    <phoneticPr fontId="9"/>
  </si>
  <si>
    <t>細区分その他以外は不要</t>
    <rPh sb="5" eb="6">
      <t>ホカ</t>
    </rPh>
    <rPh sb="6" eb="8">
      <t>イガイ</t>
    </rPh>
    <rPh sb="9" eb="11">
      <t>フヨウ</t>
    </rPh>
    <phoneticPr fontId="9"/>
  </si>
  <si>
    <t>その他以外は不要</t>
    <rPh sb="2" eb="3">
      <t>タ</t>
    </rPh>
    <rPh sb="3" eb="5">
      <t>イガイ</t>
    </rPh>
    <rPh sb="6" eb="8">
      <t>フヨウ</t>
    </rPh>
    <phoneticPr fontId="9"/>
  </si>
  <si>
    <t>市区町村名</t>
    <rPh sb="0" eb="5">
      <t>シクチョウソンメイ</t>
    </rPh>
    <phoneticPr fontId="9"/>
  </si>
  <si>
    <t>【非表示】DATAインポート用シート</t>
    <rPh sb="1" eb="4">
      <t>ヒヒョウジ</t>
    </rPh>
    <rPh sb="14" eb="15">
      <t>ヨウ</t>
    </rPh>
    <phoneticPr fontId="9"/>
  </si>
  <si>
    <t>【非表示】リスト参照用シート</t>
    <rPh sb="1" eb="4">
      <t>ヒヒョウジ</t>
    </rPh>
    <rPh sb="8" eb="10">
      <t>サンショウ</t>
    </rPh>
    <rPh sb="10" eb="11">
      <t>ヨウ</t>
    </rPh>
    <phoneticPr fontId="9"/>
  </si>
  <si>
    <t>契約年月日</t>
    <phoneticPr fontId="9"/>
  </si>
  <si>
    <t>業種</t>
    <rPh sb="0" eb="2">
      <t>ギョウシュ</t>
    </rPh>
    <phoneticPr fontId="9"/>
  </si>
  <si>
    <t>郵便番号</t>
    <rPh sb="0" eb="4">
      <t>ユウビンバンゴウ</t>
    </rPh>
    <phoneticPr fontId="9"/>
  </si>
  <si>
    <t>市区町村名</t>
    <rPh sb="0" eb="2">
      <t>シク</t>
    </rPh>
    <rPh sb="2" eb="4">
      <t>チョウソン</t>
    </rPh>
    <rPh sb="4" eb="5">
      <t>メイ</t>
    </rPh>
    <phoneticPr fontId="9"/>
  </si>
  <si>
    <t>都道府県名</t>
    <rPh sb="0" eb="5">
      <t>トドウフケンメイ</t>
    </rPh>
    <phoneticPr fontId="9"/>
  </si>
  <si>
    <t>項目</t>
    <rPh sb="0" eb="2">
      <t>コウモク</t>
    </rPh>
    <phoneticPr fontId="9"/>
  </si>
  <si>
    <t>入力欄</t>
    <rPh sb="2" eb="3">
      <t>ラン</t>
    </rPh>
    <phoneticPr fontId="9"/>
  </si>
  <si>
    <t>DATA</t>
    <phoneticPr fontId="9"/>
  </si>
  <si>
    <t>01</t>
    <phoneticPr fontId="9"/>
  </si>
  <si>
    <t>都道府県マスタ</t>
    <rPh sb="0" eb="4">
      <t>トドウフケン</t>
    </rPh>
    <phoneticPr fontId="9"/>
  </si>
  <si>
    <t>#</t>
    <phoneticPr fontId="9"/>
  </si>
  <si>
    <t>02</t>
    <phoneticPr fontId="9"/>
  </si>
  <si>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</si>
  <si>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</si>
  <si>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</si>
  <si>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</si>
  <si>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</si>
  <si>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</si>
  <si>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</si>
  <si>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</si>
  <si>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</si>
  <si>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</si>
  <si>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</si>
  <si>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</si>
  <si>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</si>
  <si>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</si>
  <si>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</si>
  <si>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</si>
  <si>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</si>
  <si>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</si>
  <si>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</si>
  <si>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</si>
  <si>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</si>
  <si>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</si>
  <si>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</si>
  <si>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</si>
  <si>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</si>
  <si>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</si>
  <si>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</si>
  <si>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</si>
  <si>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</si>
  <si>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</si>
  <si>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</si>
  <si>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</si>
  <si>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</si>
  <si>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</si>
  <si>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</si>
  <si>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</si>
  <si>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</si>
  <si>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</si>
  <si>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</si>
  <si>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</si>
  <si>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</si>
  <si>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</si>
  <si>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</si>
  <si>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</si>
  <si>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</si>
  <si>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</si>
  <si>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</si>
  <si>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</si>
  <si>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</si>
  <si>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</si>
  <si>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</si>
  <si>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</si>
  <si>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</si>
  <si>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</si>
  <si>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</si>
  <si>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</si>
  <si>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</si>
  <si>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</si>
  <si>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</si>
  <si>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</si>
  <si>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</si>
  <si>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</si>
  <si>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</si>
  <si>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</si>
  <si>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</si>
  <si>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</si>
  <si>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</si>
  <si>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</si>
  <si>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</si>
  <si>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</si>
  <si>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</si>
  <si>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</si>
  <si>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</si>
  <si>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</si>
  <si>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</si>
  <si>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</si>
  <si>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</si>
  <si>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</si>
  <si>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</si>
  <si>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</si>
  <si>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</si>
  <si>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</si>
  <si>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</si>
  <si>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</si>
  <si>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</si>
  <si>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</si>
  <si>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</si>
  <si>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</si>
  <si>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</si>
  <si>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</si>
  <si>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</si>
  <si>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</si>
  <si>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</si>
  <si>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</si>
  <si>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</si>
  <si>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</si>
  <si>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</si>
  <si>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</si>
  <si>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</si>
  <si>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</si>
  <si>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</si>
  <si>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</si>
  <si>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</si>
  <si>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</si>
  <si>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</si>
  <si>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</si>
  <si>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</si>
  <si>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</si>
  <si>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</si>
  <si>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</si>
  <si>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</si>
  <si>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</si>
  <si>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</si>
  <si>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</si>
  <si>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</si>
  <si>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</si>
  <si>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</si>
  <si>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</si>
  <si>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</si>
  <si>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</si>
  <si>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</si>
  <si>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</si>
  <si>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</si>
  <si>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</si>
  <si>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</si>
  <si>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</si>
  <si>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</si>
  <si>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</si>
  <si>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</si>
  <si>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</si>
  <si>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</si>
  <si>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</si>
  <si>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</si>
  <si>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</si>
  <si>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</si>
  <si>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</si>
  <si>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</si>
  <si>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</si>
  <si>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</si>
  <si>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</si>
  <si>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</si>
  <si>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</si>
  <si>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</si>
  <si>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</si>
  <si>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</si>
  <si>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</si>
  <si>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</si>
  <si>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</si>
  <si>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</si>
  <si>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</si>
  <si>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</si>
  <si>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</si>
  <si>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</si>
  <si>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</si>
  <si>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</si>
  <si>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</si>
  <si>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</si>
  <si>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</si>
  <si>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</si>
  <si>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</si>
  <si>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</si>
  <si>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</si>
  <si>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</si>
  <si>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</si>
  <si>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</si>
  <si>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</si>
  <si>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</si>
  <si>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</si>
  <si>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</si>
  <si>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</si>
  <si>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</si>
  <si>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</si>
  <si>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</si>
  <si>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</si>
  <si>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</si>
  <si>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</si>
  <si>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</si>
  <si>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</si>
  <si>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</si>
  <si>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</si>
  <si>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</si>
  <si>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</si>
  <si>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</si>
  <si>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</si>
  <si>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</si>
  <si>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</si>
  <si>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</si>
  <si>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</si>
  <si>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</si>
  <si>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</si>
  <si>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</si>
  <si>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</si>
  <si>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</si>
  <si>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</si>
  <si>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</si>
  <si>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</si>
  <si>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</si>
  <si>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</si>
  <si>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</si>
  <si>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</si>
  <si>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</si>
  <si>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</si>
  <si>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</si>
  <si>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</si>
  <si>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</si>
  <si>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</si>
  <si>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</si>
  <si>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</si>
  <si>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</si>
  <si>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</si>
  <si>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</si>
  <si>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</si>
  <si>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</si>
  <si>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</si>
  <si>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</si>
  <si>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</si>
  <si>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</si>
  <si>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</si>
  <si>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</si>
  <si>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</si>
  <si>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</si>
  <si>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</si>
  <si>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</si>
  <si>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</si>
  <si>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</si>
  <si>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</si>
  <si>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</si>
  <si>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</si>
  <si>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</si>
  <si>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</si>
  <si>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</si>
  <si>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</si>
  <si>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</si>
  <si>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</si>
  <si>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</si>
  <si>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</si>
  <si>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</si>
  <si>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</si>
  <si>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</si>
  <si>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</si>
  <si>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</si>
  <si>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</si>
  <si>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</si>
  <si>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</si>
  <si>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</si>
  <si>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</si>
  <si>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</si>
  <si>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</si>
  <si>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</si>
  <si>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</si>
  <si>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</si>
  <si>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</si>
  <si>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</si>
  <si>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</si>
  <si>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</si>
  <si>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</si>
  <si>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</si>
  <si>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</si>
  <si>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</si>
  <si>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</si>
  <si>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</si>
  <si>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</si>
  <si>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</si>
  <si>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</si>
  <si>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</si>
  <si>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</si>
  <si>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</si>
  <si>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</si>
  <si>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</si>
  <si>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</si>
  <si>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</si>
  <si>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</si>
  <si>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</si>
  <si>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</si>
  <si>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</si>
  <si>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</si>
  <si>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</si>
  <si>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</si>
  <si>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</si>
  <si>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</si>
  <si>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</si>
  <si>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</si>
  <si>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</si>
  <si>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</si>
  <si>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</si>
  <si>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</si>
  <si>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</si>
  <si>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</si>
  <si>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</si>
  <si>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</si>
  <si>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</si>
  <si>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</si>
  <si>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</si>
  <si>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</si>
  <si>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</si>
  <si>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</si>
  <si>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</si>
  <si>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</si>
  <si>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</si>
  <si>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</si>
  <si>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</si>
  <si>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</si>
  <si>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</si>
  <si>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</si>
  <si>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</si>
  <si>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</si>
  <si>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</si>
  <si>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</si>
  <si>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</si>
  <si>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</si>
  <si>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</si>
  <si>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</si>
  <si>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</si>
  <si>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</si>
  <si>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</si>
  <si>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</si>
  <si>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</si>
  <si>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</si>
  <si>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</si>
  <si>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</si>
  <si>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</si>
  <si>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</si>
  <si>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</si>
  <si>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</si>
  <si>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</si>
  <si>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</si>
  <si>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</si>
  <si>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</si>
  <si>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</si>
  <si>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</si>
  <si>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</si>
  <si>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</si>
  <si>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</si>
  <si>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</si>
  <si>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</si>
  <si>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</si>
  <si>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</si>
  <si>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</si>
  <si>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</si>
  <si>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</si>
  <si>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</si>
  <si>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</si>
  <si>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</si>
  <si>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</si>
  <si>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</si>
  <si>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</si>
  <si>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</si>
  <si>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</si>
  <si>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</si>
  <si>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</si>
  <si>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</si>
  <si>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</si>
  <si>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</si>
  <si>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</si>
  <si>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</si>
  <si>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</si>
  <si>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</si>
  <si>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</si>
  <si>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</si>
  <si>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</si>
  <si>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</si>
  <si>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</si>
  <si>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</si>
  <si>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</si>
  <si>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</si>
  <si>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</si>
  <si>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</si>
  <si>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</si>
  <si>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</si>
  <si>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</si>
  <si>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</si>
  <si>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</si>
  <si>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</si>
  <si>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</si>
  <si>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</si>
  <si>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</si>
  <si>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</si>
  <si>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</si>
  <si>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</si>
  <si>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</si>
  <si>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</si>
  <si>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</si>
  <si>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</si>
  <si>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</si>
  <si>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</si>
  <si>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</si>
  <si>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</si>
  <si>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</si>
  <si>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</si>
  <si>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</si>
  <si>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</si>
  <si>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</si>
  <si>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</si>
  <si>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</si>
  <si>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</si>
  <si>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</si>
  <si>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</si>
  <si>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</si>
  <si>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</si>
  <si>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</si>
  <si>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</si>
  <si>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</si>
  <si>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</si>
  <si>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</si>
  <si>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</si>
  <si>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</si>
  <si>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</si>
  <si>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</si>
  <si>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</si>
  <si>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</si>
  <si>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</si>
  <si>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</si>
  <si>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</si>
  <si>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</si>
  <si>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</si>
  <si>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</si>
  <si>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</si>
  <si>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</si>
  <si>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</si>
  <si>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</si>
  <si>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</si>
  <si>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</si>
  <si>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</si>
  <si>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</si>
  <si>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</si>
  <si>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</si>
  <si>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</si>
  <si>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</si>
  <si>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</si>
  <si>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</si>
  <si>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</si>
  <si>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</si>
  <si>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</si>
  <si>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</si>
  <si>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</si>
  <si>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</si>
  <si>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</si>
  <si>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</si>
  <si>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</si>
  <si>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</si>
  <si>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</si>
  <si>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</si>
  <si>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</si>
  <si>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</si>
  <si>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</si>
  <si>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</si>
  <si>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</si>
  <si>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</si>
  <si>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</si>
  <si>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</si>
  <si>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</si>
  <si>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</si>
  <si>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</si>
  <si>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</si>
  <si>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</si>
  <si>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</si>
  <si>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</si>
  <si>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</si>
  <si>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</si>
  <si>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</si>
  <si>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</si>
  <si>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</si>
  <si>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</si>
  <si>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</si>
  <si>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</si>
  <si>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</si>
  <si>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</si>
  <si>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</si>
  <si>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</si>
  <si>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</si>
  <si>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</si>
  <si>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</si>
  <si>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</si>
  <si>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</si>
  <si>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</si>
  <si>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</si>
  <si>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</si>
  <si>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</si>
  <si>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</si>
  <si>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</si>
  <si>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</si>
  <si>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</si>
  <si>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</si>
  <si>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</si>
  <si>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</si>
  <si>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</si>
  <si>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</si>
  <si>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</si>
  <si>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</si>
  <si>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</si>
  <si>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</si>
  <si>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</si>
  <si>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</si>
  <si>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</si>
  <si>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</si>
  <si>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</si>
  <si>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</si>
  <si>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</si>
  <si>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</si>
  <si>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</si>
  <si>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</si>
  <si>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</si>
  <si>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</si>
  <si>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</si>
  <si>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</si>
  <si>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</si>
  <si>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</si>
  <si>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</si>
  <si>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</si>
  <si>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</si>
  <si>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</si>
  <si>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</si>
  <si>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</si>
  <si>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</si>
  <si>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</si>
  <si>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</si>
  <si>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</si>
  <si>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</si>
  <si>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</si>
  <si>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</si>
  <si>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</si>
  <si>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</si>
  <si>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</si>
  <si>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</si>
  <si>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</si>
  <si>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</si>
  <si>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</si>
  <si>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</si>
  <si>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</si>
  <si>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</si>
  <si>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</si>
  <si>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</si>
  <si>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</si>
  <si>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</si>
  <si>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</si>
  <si>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</si>
  <si>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</si>
  <si>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</si>
  <si>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</si>
  <si>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</si>
  <si>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</si>
  <si>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</si>
  <si>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</si>
  <si>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</si>
  <si>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</si>
  <si>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</si>
  <si>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</si>
  <si>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</si>
  <si>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</si>
  <si>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</si>
  <si>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</si>
  <si>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</si>
  <si>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</si>
  <si>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</si>
  <si>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</si>
  <si>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</si>
  <si>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</si>
  <si>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</si>
  <si>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</si>
  <si>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</si>
  <si>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</si>
  <si>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</si>
  <si>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</si>
  <si>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</si>
  <si>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</si>
  <si>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</si>
  <si>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</si>
  <si>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</si>
  <si>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</si>
  <si>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</si>
  <si>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</si>
  <si>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</si>
  <si>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</si>
  <si>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</si>
  <si>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</si>
  <si>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</si>
  <si>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</si>
  <si>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</si>
  <si>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</si>
  <si>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</si>
  <si>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</si>
  <si>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</si>
  <si>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</si>
  <si>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</si>
  <si>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</si>
  <si>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</si>
  <si>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</si>
  <si>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</si>
  <si>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</si>
  <si>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</si>
  <si>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</si>
  <si>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</si>
  <si>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</si>
  <si>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</si>
  <si>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</si>
  <si>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</si>
  <si>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</si>
  <si>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</si>
  <si>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</si>
  <si>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</si>
  <si>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</si>
  <si>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</si>
  <si>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</si>
  <si>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</si>
  <si>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</si>
  <si>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</si>
  <si>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</si>
  <si>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</si>
  <si>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</si>
  <si>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</si>
  <si>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</si>
  <si>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</si>
  <si>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</si>
  <si>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</si>
  <si>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</si>
  <si>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</si>
  <si>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</si>
  <si>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</si>
  <si>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</si>
  <si>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</si>
  <si>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</si>
  <si>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</si>
  <si>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</si>
  <si>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</si>
  <si>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</si>
  <si>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</si>
  <si>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</si>
  <si>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</si>
  <si>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</si>
  <si>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</si>
  <si>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</si>
  <si>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</si>
  <si>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</si>
  <si>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</si>
  <si>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</si>
  <si>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</si>
  <si>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</si>
  <si>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</si>
  <si>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</si>
  <si>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</si>
  <si>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</si>
  <si>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</si>
  <si>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</si>
  <si>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</si>
  <si>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</si>
  <si>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</si>
  <si>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</si>
  <si>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</si>
  <si>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</si>
  <si>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</si>
  <si>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</si>
  <si>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</si>
  <si>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</si>
  <si>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</si>
  <si>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</si>
  <si>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</si>
  <si>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</si>
  <si>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</si>
  <si>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</si>
  <si>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</si>
  <si>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</si>
  <si>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</si>
  <si>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</si>
  <si>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</si>
  <si>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</si>
  <si>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</si>
  <si>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</si>
  <si>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</si>
  <si>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</si>
  <si>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</si>
  <si>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</si>
  <si>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</si>
  <si>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</si>
  <si>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</si>
  <si>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</si>
  <si>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</si>
  <si>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</si>
  <si>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</si>
  <si>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</si>
  <si>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</si>
  <si>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</si>
  <si>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</si>
  <si>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</si>
  <si>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</si>
  <si>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</si>
  <si>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</si>
  <si>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</si>
  <si>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</si>
  <si>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</si>
  <si>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</si>
  <si>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</si>
  <si>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</si>
  <si>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</si>
  <si>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</si>
  <si>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</si>
  <si>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</si>
  <si>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</si>
  <si>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</si>
  <si>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</si>
  <si>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</si>
  <si>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</si>
  <si>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</si>
  <si>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</si>
  <si>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</si>
  <si>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</si>
  <si>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</si>
  <si>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</si>
  <si>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</si>
  <si>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</si>
  <si>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</si>
  <si>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</si>
  <si>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</si>
  <si>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</si>
  <si>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</si>
  <si>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</si>
  <si>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</si>
  <si>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</si>
  <si>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</si>
  <si>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</si>
  <si>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</si>
  <si>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</si>
  <si>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</si>
  <si>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</si>
  <si>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</si>
  <si>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</si>
  <si>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</si>
  <si>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</si>
  <si>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</si>
  <si>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</si>
  <si>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</si>
  <si>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</si>
  <si>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</si>
  <si>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</si>
  <si>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</si>
  <si>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</si>
  <si>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</si>
  <si>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</si>
  <si>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</si>
  <si>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</si>
  <si>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</si>
  <si>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</si>
  <si>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</si>
  <si>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</si>
  <si>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</si>
  <si>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</si>
  <si>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</si>
  <si>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</si>
  <si>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</si>
  <si>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</si>
  <si>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</si>
  <si>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</si>
  <si>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</si>
  <si>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</si>
  <si>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</si>
  <si>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</si>
  <si>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</si>
  <si>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</si>
  <si>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</si>
  <si>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</si>
  <si>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</si>
  <si>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</si>
  <si>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</si>
  <si>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</si>
  <si>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</si>
  <si>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</si>
  <si>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</si>
  <si>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</si>
  <si>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</si>
  <si>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</si>
  <si>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</si>
  <si>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</si>
  <si>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</si>
  <si>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</si>
  <si>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</si>
  <si>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</si>
  <si>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</si>
  <si>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</si>
  <si>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</si>
  <si>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</si>
  <si>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</si>
  <si>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</si>
  <si>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</si>
  <si>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</si>
  <si>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</si>
  <si>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</si>
  <si>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</si>
  <si>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</si>
  <si>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</si>
  <si>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</si>
  <si>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</si>
  <si>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</si>
  <si>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</si>
  <si>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</si>
  <si>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</si>
  <si>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</si>
  <si>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</si>
  <si>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</si>
  <si>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</si>
  <si>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</si>
  <si>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</si>
  <si>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</si>
  <si>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</si>
  <si>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</si>
  <si>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</si>
  <si>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</si>
  <si>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</si>
  <si>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</si>
  <si>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</si>
  <si>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</si>
  <si>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</si>
  <si>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</si>
  <si>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</si>
  <si>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</si>
  <si>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</si>
  <si>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</si>
  <si>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</si>
  <si>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</si>
  <si>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</si>
  <si>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</si>
  <si>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</si>
  <si>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</si>
  <si>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</si>
  <si>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</si>
  <si>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</si>
  <si>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</si>
  <si>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</si>
  <si>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</si>
  <si>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</si>
  <si>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</si>
  <si>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</si>
  <si>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</si>
  <si>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</si>
  <si>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</si>
  <si>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</si>
  <si>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</si>
  <si>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</si>
  <si>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</si>
  <si>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</si>
  <si>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</si>
  <si>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</si>
  <si>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</si>
  <si>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</si>
  <si>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</si>
  <si>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</si>
  <si>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</si>
  <si>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</si>
  <si>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</si>
  <si>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</si>
  <si>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</si>
  <si>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</si>
  <si>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</si>
  <si>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</si>
  <si>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</si>
  <si>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</si>
  <si>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</si>
  <si>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</si>
  <si>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</si>
  <si>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</si>
  <si>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</si>
  <si>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</si>
  <si>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</si>
  <si>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</si>
  <si>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</si>
  <si>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</si>
  <si>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</si>
  <si>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</si>
  <si>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</si>
  <si>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</si>
  <si>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</si>
  <si>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</si>
  <si>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</si>
  <si>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</si>
  <si>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</si>
  <si>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</si>
  <si>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</si>
  <si>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</si>
  <si>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</si>
  <si>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</si>
  <si>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</si>
  <si>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</si>
  <si>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</si>
  <si>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</si>
  <si>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</si>
  <si>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</si>
  <si>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</si>
  <si>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</si>
  <si>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</si>
  <si>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</si>
  <si>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</si>
  <si>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</si>
  <si>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</si>
  <si>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</si>
  <si>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</si>
  <si>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</si>
  <si>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</si>
  <si>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</si>
  <si>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</si>
  <si>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</si>
  <si>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</si>
  <si>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</si>
  <si>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</si>
  <si>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</si>
  <si>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</si>
  <si>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</si>
  <si>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</si>
  <si>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</si>
  <si>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</si>
  <si>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</si>
  <si>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</si>
  <si>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</si>
  <si>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</si>
  <si>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</si>
  <si>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</si>
  <si>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</si>
  <si>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</si>
  <si>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</si>
  <si>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</si>
  <si>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</si>
  <si>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</si>
  <si>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</si>
  <si>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</si>
  <si>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</si>
  <si>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</si>
  <si>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</si>
  <si>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</si>
  <si>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</si>
  <si>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</si>
  <si>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</si>
  <si>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</si>
  <si>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</si>
  <si>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</si>
  <si>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</si>
  <si>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</si>
  <si>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</si>
  <si>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</si>
  <si>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</si>
  <si>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</si>
  <si>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</si>
  <si>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</si>
  <si>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</si>
  <si>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</si>
  <si>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</si>
  <si>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</si>
  <si>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</si>
  <si>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</si>
  <si>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</si>
  <si>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</si>
  <si>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</si>
  <si>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</si>
  <si>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</si>
  <si>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</si>
  <si>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</si>
  <si>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</si>
  <si>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</si>
  <si>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</si>
  <si>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</si>
  <si>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</si>
  <si>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</si>
  <si>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</si>
  <si>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</si>
  <si>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</si>
  <si>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</si>
  <si>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</si>
  <si>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</si>
  <si>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</si>
  <si>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</si>
  <si>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</si>
  <si>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</si>
  <si>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</si>
  <si>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</si>
  <si>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</si>
  <si>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</si>
  <si>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</si>
  <si>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</si>
  <si>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</si>
  <si>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</si>
  <si>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</si>
  <si>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</si>
  <si>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</si>
  <si>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</si>
  <si>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</si>
  <si>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</si>
  <si>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</si>
  <si>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</si>
  <si>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</si>
  <si>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</si>
  <si>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</si>
  <si>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</si>
  <si>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</si>
  <si>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</si>
  <si>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</si>
  <si>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</si>
  <si>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</si>
  <si>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</si>
  <si>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</si>
  <si>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</si>
  <si>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</si>
  <si>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</si>
  <si>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</si>
  <si>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</si>
  <si>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</si>
  <si>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</si>
  <si>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</si>
  <si>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</si>
  <si>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</si>
  <si>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</si>
  <si>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</si>
  <si>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</si>
  <si>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</si>
  <si>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</si>
  <si>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</si>
  <si>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</si>
  <si>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</si>
  <si>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</si>
  <si>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</si>
  <si>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</si>
  <si>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</si>
  <si>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</si>
  <si>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</si>
  <si>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</si>
  <si>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</si>
  <si>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</si>
  <si>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</si>
  <si>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</si>
  <si>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</si>
  <si>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</si>
  <si>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</si>
  <si>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</si>
  <si>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</si>
  <si>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</si>
  <si>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</si>
  <si>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</si>
  <si>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</si>
  <si>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</si>
  <si>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</si>
  <si>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</si>
  <si>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</si>
  <si>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</si>
  <si>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</si>
  <si>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</si>
  <si>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</si>
  <si>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</si>
  <si>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</si>
  <si>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</si>
  <si>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</si>
  <si>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</si>
  <si>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</si>
  <si>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</si>
  <si>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</si>
  <si>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</si>
  <si>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</si>
  <si>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</si>
  <si>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</si>
  <si>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</si>
  <si>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</si>
  <si>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</si>
  <si>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</si>
  <si>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</si>
  <si>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</si>
  <si>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</si>
  <si>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</si>
  <si>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</si>
  <si>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</si>
  <si>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</si>
  <si>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</si>
  <si>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</si>
  <si>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</si>
  <si>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</si>
  <si>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</si>
  <si>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</si>
  <si>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</si>
  <si>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</si>
  <si>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</si>
  <si>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</si>
  <si>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</si>
  <si>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</si>
  <si>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</si>
  <si>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</si>
  <si>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</si>
  <si>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</si>
  <si>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</si>
  <si>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</si>
  <si>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</si>
  <si>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</si>
  <si>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</si>
  <si>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</si>
  <si>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</si>
  <si>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</si>
  <si>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</si>
  <si>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</si>
  <si>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</si>
  <si>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</si>
  <si>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</si>
  <si>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</si>
  <si>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</si>
  <si>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</si>
  <si>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</si>
  <si>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</si>
  <si>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</si>
  <si>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</si>
  <si>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</si>
  <si>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</si>
  <si>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</si>
  <si>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</si>
  <si>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</si>
  <si>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</si>
  <si>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</si>
  <si>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</si>
  <si>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</si>
  <si>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</si>
  <si>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</si>
  <si>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</si>
  <si>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</si>
  <si>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</si>
  <si>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</si>
  <si>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</si>
  <si>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</si>
  <si>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</si>
  <si>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</si>
  <si>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</si>
  <si>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</si>
  <si>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</si>
  <si>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</si>
  <si>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</si>
  <si>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</si>
  <si>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</si>
  <si>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</si>
  <si>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</si>
  <si>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</si>
  <si>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</si>
  <si>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</si>
  <si>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</si>
  <si>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</si>
  <si>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</si>
  <si>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</si>
  <si>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</si>
  <si>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</si>
  <si>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</si>
  <si>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</si>
  <si>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</si>
  <si>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</si>
  <si>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</si>
  <si>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</si>
  <si>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</si>
  <si>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</si>
  <si>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</si>
  <si>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</si>
  <si>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</si>
  <si>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</si>
  <si>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</si>
  <si>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</si>
  <si>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</si>
  <si>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</si>
  <si>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</si>
  <si>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</si>
  <si>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</si>
  <si>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</si>
  <si>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</si>
  <si>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</si>
  <si>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</si>
  <si>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</si>
  <si>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</si>
  <si>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</si>
  <si>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</si>
  <si>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</si>
  <si>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</si>
  <si>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</si>
  <si>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</si>
  <si>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</si>
  <si>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</si>
  <si>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</si>
  <si>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</si>
  <si>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</si>
  <si>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</si>
  <si>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</si>
  <si>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</si>
  <si>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</si>
  <si>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</si>
  <si>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</si>
  <si>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</si>
  <si>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</si>
  <si>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</si>
  <si>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</si>
  <si>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</si>
  <si>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</si>
  <si>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</si>
  <si>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</si>
  <si>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</si>
  <si>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</si>
  <si>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</si>
  <si>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</si>
  <si>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</si>
  <si>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</si>
  <si>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</si>
  <si>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</si>
  <si>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</si>
  <si>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</si>
  <si>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</si>
  <si>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</si>
  <si>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</si>
  <si>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</si>
  <si>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</si>
  <si>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</si>
  <si>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</si>
  <si>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</si>
  <si>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</si>
  <si>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</si>
  <si>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</si>
  <si>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</si>
  <si>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</si>
  <si>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</si>
  <si>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</si>
  <si>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</si>
  <si>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</si>
  <si>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</si>
  <si>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</si>
  <si>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</si>
  <si>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</si>
  <si>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</si>
  <si>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</si>
  <si>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</si>
  <si>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</si>
  <si>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</si>
  <si>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</si>
  <si>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</si>
  <si>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</si>
  <si>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</si>
  <si>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</si>
  <si>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</si>
  <si>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</si>
  <si>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</si>
  <si>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</si>
  <si>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</si>
  <si>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</si>
  <si>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</si>
  <si>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</si>
  <si>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</si>
  <si>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</si>
  <si>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</si>
  <si>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</si>
  <si>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</si>
  <si>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</si>
  <si>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</si>
  <si>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</si>
  <si>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</si>
  <si>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</si>
  <si>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</si>
  <si>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</si>
  <si>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</si>
  <si>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</si>
  <si>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</si>
  <si>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</si>
  <si>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</si>
  <si>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</si>
  <si>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</si>
  <si>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</si>
  <si>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</si>
  <si>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</si>
  <si>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</si>
  <si>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</si>
  <si>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</si>
  <si>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</si>
  <si>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</si>
  <si>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</si>
  <si>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</si>
  <si>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</si>
  <si>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</si>
  <si>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</si>
  <si>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</si>
  <si>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</si>
  <si>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</si>
  <si>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</si>
  <si>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</si>
  <si>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</si>
  <si>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</si>
  <si>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</si>
  <si>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</si>
  <si>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</si>
  <si>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</si>
  <si>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</si>
  <si>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</si>
  <si>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</si>
  <si>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</si>
  <si>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</si>
  <si>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</si>
  <si>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</si>
  <si>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</si>
  <si>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</si>
  <si>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</si>
  <si>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</si>
  <si>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</si>
  <si>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</si>
  <si>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</si>
  <si>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</si>
  <si>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</si>
  <si>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</si>
  <si>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</si>
  <si>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</si>
  <si>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</si>
  <si>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</si>
  <si>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</si>
  <si>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</si>
  <si>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</si>
  <si>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</si>
  <si>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</si>
  <si>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</si>
  <si>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</si>
  <si>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</si>
  <si>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</si>
  <si>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</si>
  <si>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</si>
  <si>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</si>
  <si>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</si>
  <si>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</si>
  <si>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</si>
  <si>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</si>
  <si>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</si>
  <si>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</si>
  <si>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</si>
  <si>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</si>
  <si>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</si>
  <si>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</si>
  <si>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</si>
  <si>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</si>
  <si>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</si>
  <si>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</si>
  <si>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</si>
  <si>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</si>
  <si>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</si>
  <si>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</si>
  <si>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</si>
  <si>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</si>
  <si>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</si>
  <si>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</si>
  <si>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</si>
  <si>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</si>
  <si>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</si>
  <si>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</si>
  <si>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</si>
  <si>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</si>
  <si>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</si>
  <si>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</si>
  <si>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</si>
  <si>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</si>
  <si>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</si>
  <si>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</si>
  <si>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</si>
  <si>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</si>
  <si>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</si>
  <si>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</si>
  <si>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</si>
  <si>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</si>
  <si>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</si>
  <si>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</si>
  <si>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</si>
  <si>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</si>
  <si>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</si>
  <si>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</si>
  <si>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</si>
  <si>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</si>
  <si>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</si>
  <si>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</si>
  <si>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</si>
  <si>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</si>
  <si>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</si>
  <si>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</si>
  <si>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</si>
  <si>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</si>
  <si>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</si>
  <si>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</si>
  <si>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</si>
  <si>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</si>
  <si>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</si>
  <si>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</si>
  <si>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</si>
  <si>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</si>
  <si>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</si>
  <si>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</si>
  <si>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</si>
  <si>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</si>
  <si>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</si>
  <si>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</si>
  <si>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</si>
  <si>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</si>
  <si>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</si>
  <si>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</si>
  <si>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</si>
  <si>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</si>
  <si>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</si>
  <si>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</si>
  <si>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</si>
  <si>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</si>
  <si>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</si>
  <si>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</si>
  <si>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</si>
  <si>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</si>
  <si>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</si>
  <si>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</si>
  <si>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</si>
  <si>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</si>
  <si>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</si>
  <si>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</si>
  <si>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</si>
  <si>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</si>
  <si>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</si>
  <si>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</si>
  <si>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</si>
  <si>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</si>
  <si>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</si>
  <si>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</si>
  <si>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</si>
  <si>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</si>
  <si>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</si>
  <si>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</si>
  <si>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</si>
  <si>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</si>
  <si>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</si>
  <si>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</si>
  <si>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</si>
  <si>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</si>
  <si>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</si>
  <si>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</si>
  <si>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</si>
  <si>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</si>
  <si>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</si>
  <si>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</si>
  <si>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</si>
  <si>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</si>
  <si>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</si>
  <si>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</si>
  <si>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</si>
  <si>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</si>
  <si>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</si>
  <si>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</si>
  <si>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</si>
  <si>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</si>
  <si>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</si>
  <si>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</si>
  <si>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</si>
  <si>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</si>
  <si>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</si>
  <si>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</si>
  <si>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</si>
  <si>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</si>
  <si>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</si>
  <si>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</si>
  <si>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</si>
  <si>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</si>
  <si>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</si>
  <si>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</si>
  <si>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</si>
  <si>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</si>
  <si>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</si>
  <si>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</si>
  <si>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</si>
  <si>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</si>
  <si>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</si>
  <si>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</si>
  <si>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</si>
  <si>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</si>
  <si>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</si>
  <si>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</si>
  <si>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</si>
  <si>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</si>
  <si>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</si>
  <si>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</si>
  <si>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</si>
  <si>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</si>
  <si>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</si>
  <si>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</si>
  <si>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</si>
  <si>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</si>
  <si>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</si>
  <si>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</si>
  <si>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</si>
  <si>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</si>
  <si>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</si>
  <si>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</si>
  <si>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</si>
  <si>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</si>
  <si>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</si>
  <si>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</si>
  <si>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</si>
  <si>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</si>
  <si>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</si>
  <si>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</si>
  <si>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</si>
  <si>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</si>
  <si>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</si>
  <si>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</si>
  <si>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</si>
  <si>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</si>
  <si>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</si>
  <si>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</si>
  <si>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</si>
  <si>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</si>
  <si>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</si>
  <si>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</si>
  <si>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</si>
  <si>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</si>
  <si>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</si>
  <si>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</si>
  <si>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</si>
  <si>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</si>
  <si>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</si>
  <si>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</si>
  <si>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</si>
  <si>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</si>
  <si>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</si>
  <si>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</si>
  <si>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</si>
  <si>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</si>
  <si>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</si>
  <si>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</si>
  <si>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</si>
  <si>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</si>
  <si>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</si>
  <si>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</si>
  <si>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</si>
  <si>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</si>
  <si>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</si>
  <si>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</si>
  <si>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</si>
  <si>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</si>
  <si>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</si>
  <si>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</si>
  <si>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</si>
  <si>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</si>
  <si>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</si>
  <si>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</si>
  <si>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</si>
  <si>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</si>
  <si>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</si>
  <si>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</si>
  <si>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</si>
  <si>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</si>
  <si>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</si>
  <si>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</si>
  <si>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</si>
  <si>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</si>
  <si>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</si>
  <si>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</si>
  <si>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</si>
  <si>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</si>
  <si>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</si>
  <si>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</si>
  <si>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</si>
  <si>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</si>
  <si>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</si>
  <si>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</si>
  <si>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</si>
  <si>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</si>
  <si>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</si>
  <si>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</si>
  <si>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</si>
  <si>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</si>
  <si>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</si>
  <si>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</si>
  <si>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</si>
  <si>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</si>
  <si>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</si>
  <si>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</si>
  <si>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</si>
  <si>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</si>
  <si>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</si>
  <si>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</si>
  <si>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</si>
  <si>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</si>
  <si>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</si>
  <si>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</si>
  <si>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</si>
  <si>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</si>
  <si>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</si>
  <si>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</si>
  <si>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</si>
  <si>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</si>
  <si>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</si>
  <si>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</si>
  <si>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</si>
  <si>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</si>
  <si>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</si>
  <si>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</si>
  <si>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</si>
  <si>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</si>
  <si>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</si>
  <si>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</si>
  <si>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</si>
  <si>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</si>
  <si>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</si>
  <si>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</si>
  <si>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</si>
  <si>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</si>
  <si>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</si>
  <si>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</si>
  <si>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</si>
  <si>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</si>
  <si>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</si>
  <si>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</si>
  <si>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</si>
  <si>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</si>
  <si>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</si>
  <si>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</si>
  <si>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</si>
  <si>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</si>
  <si>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</si>
  <si>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</si>
  <si>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</si>
  <si>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</si>
  <si>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</si>
  <si>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</si>
  <si>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</si>
  <si>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</si>
  <si>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</si>
  <si>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</si>
  <si>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</si>
  <si>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</si>
  <si>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</si>
  <si>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</si>
  <si>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</si>
  <si>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</si>
  <si>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</si>
  <si>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</si>
  <si>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</si>
  <si>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</si>
  <si>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</si>
  <si>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</si>
  <si>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</si>
  <si>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</si>
  <si>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</si>
  <si>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</si>
  <si>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</si>
  <si>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</si>
  <si>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</si>
  <si>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</si>
  <si>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</si>
  <si>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</si>
  <si>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</si>
  <si>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</si>
  <si>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</si>
  <si>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</si>
  <si>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</si>
  <si>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</si>
  <si>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</si>
  <si>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</si>
  <si>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</si>
  <si>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</si>
  <si>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</si>
  <si>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</si>
  <si>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</si>
  <si>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</si>
  <si>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</si>
  <si>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</si>
  <si>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</si>
  <si>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</si>
  <si>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</si>
  <si>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</si>
  <si>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</si>
  <si>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</si>
  <si>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</si>
  <si>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</si>
  <si>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</si>
  <si>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</si>
  <si>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</si>
  <si>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</si>
  <si>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</si>
  <si>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</si>
  <si>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</si>
  <si>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</si>
  <si>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</si>
  <si>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</si>
  <si>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</si>
  <si>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</si>
  <si>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</si>
  <si>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</si>
  <si>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</si>
  <si>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</si>
  <si>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</si>
  <si>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</si>
  <si>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</si>
  <si>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</si>
  <si>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</si>
  <si>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</si>
  <si>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</si>
  <si>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</si>
  <si>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</si>
  <si>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</si>
  <si>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</si>
  <si>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</si>
  <si>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</si>
  <si>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</si>
  <si>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</si>
  <si>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</si>
  <si>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</si>
  <si>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</si>
  <si>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</si>
  <si>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</si>
  <si>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</si>
  <si>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</si>
  <si>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</si>
  <si>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</si>
  <si>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</si>
  <si>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</si>
  <si>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</si>
  <si>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</si>
  <si>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</si>
  <si>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</si>
  <si>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</si>
  <si>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</si>
  <si>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</si>
  <si>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</si>
  <si>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</si>
  <si>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</si>
  <si>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</si>
  <si>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</si>
  <si>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</si>
  <si>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</si>
  <si>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</si>
  <si>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</si>
  <si>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</si>
  <si>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</si>
  <si>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</si>
  <si>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</si>
  <si>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</si>
  <si>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</si>
  <si>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</si>
  <si>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</si>
  <si>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</si>
  <si>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</si>
  <si>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</si>
  <si>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</si>
  <si>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</si>
  <si>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</si>
  <si>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</si>
  <si>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</si>
  <si>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</si>
  <si>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</si>
  <si>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</si>
  <si>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</si>
  <si>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</si>
  <si>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</si>
  <si>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</si>
  <si>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</si>
  <si>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</si>
  <si>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</si>
  <si>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</si>
  <si>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</si>
  <si>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</si>
  <si>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</si>
  <si>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</si>
  <si>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</si>
  <si>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</si>
  <si>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</si>
  <si>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</si>
  <si>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</si>
  <si>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</si>
  <si>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</si>
  <si>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</si>
  <si>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</si>
  <si>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</si>
  <si>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</si>
  <si>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</si>
  <si>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</si>
  <si>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</si>
  <si>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</si>
  <si>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</si>
  <si>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</si>
  <si>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</si>
  <si>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</si>
  <si>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</si>
  <si>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</si>
  <si>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</si>
  <si>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</si>
  <si>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</si>
  <si>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</si>
  <si>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</si>
  <si>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</si>
  <si>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</si>
  <si>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</si>
  <si>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</si>
  <si>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</si>
  <si>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</si>
  <si>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</si>
  <si>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</si>
  <si>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</si>
  <si>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</si>
  <si>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</si>
  <si>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</si>
  <si>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</si>
  <si>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</si>
  <si>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</si>
  <si>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</si>
  <si>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</si>
  <si>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</si>
  <si>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</si>
  <si>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</si>
  <si>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</si>
  <si>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</si>
  <si>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</si>
  <si>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</si>
  <si>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</si>
  <si>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</si>
  <si>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</si>
  <si>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</si>
  <si>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</si>
  <si>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</si>
  <si>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</si>
  <si>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</si>
  <si>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</si>
  <si>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</si>
  <si>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</si>
  <si>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</si>
  <si>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</si>
  <si>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</si>
  <si>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</si>
  <si>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</si>
  <si>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</si>
  <si>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</si>
  <si>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</si>
  <si>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</si>
  <si>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</si>
  <si>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</si>
  <si>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</si>
  <si>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</si>
  <si>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</si>
  <si>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</si>
  <si>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</si>
  <si>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</si>
  <si>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</si>
  <si>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</si>
  <si>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</si>
  <si>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</si>
  <si>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</si>
  <si>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</si>
  <si>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</si>
  <si>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</si>
  <si>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</si>
  <si>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</si>
  <si>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</si>
  <si>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</si>
  <si>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</si>
  <si>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</si>
  <si>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</si>
  <si>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</si>
  <si>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</si>
  <si>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</si>
  <si>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</si>
  <si>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</si>
  <si>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</si>
  <si>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</si>
  <si>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</si>
  <si>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</si>
  <si>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</si>
  <si>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</si>
  <si>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</si>
  <si>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</si>
  <si>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</si>
  <si>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</si>
  <si>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</si>
  <si>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</si>
  <si>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</si>
  <si>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</si>
  <si>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</si>
  <si>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</si>
  <si>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</si>
  <si>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</si>
  <si>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</si>
  <si>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</si>
  <si>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</si>
  <si>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</si>
  <si>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</si>
  <si>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</si>
  <si>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</si>
  <si>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</si>
  <si>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</si>
  <si>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</si>
  <si>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</si>
  <si>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</si>
  <si>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</si>
  <si>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</si>
  <si>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</si>
  <si>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</si>
  <si>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</si>
  <si>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</si>
  <si>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</si>
  <si>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</si>
  <si>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</si>
  <si>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</si>
  <si>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</si>
  <si>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</si>
  <si>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</si>
  <si>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</si>
  <si>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</si>
  <si>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</si>
  <si>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</si>
  <si>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</si>
  <si>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</si>
  <si>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</si>
  <si>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</si>
  <si>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</si>
  <si>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</si>
  <si>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</si>
  <si>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</si>
  <si>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</si>
  <si>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</si>
  <si>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</si>
  <si>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</si>
  <si>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</si>
  <si>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</si>
  <si>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</si>
  <si>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</si>
  <si>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</si>
  <si>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</si>
  <si>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</si>
  <si>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</si>
  <si>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</si>
  <si>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</si>
  <si>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</si>
  <si>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</si>
  <si>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</si>
  <si>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</si>
  <si>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</si>
  <si>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</si>
  <si>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</si>
  <si>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</si>
  <si>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</si>
  <si>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</si>
  <si>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</si>
  <si>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</si>
  <si>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</si>
  <si>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</si>
  <si>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</si>
  <si>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</si>
  <si>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</si>
  <si>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</si>
  <si>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</si>
  <si>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</si>
  <si>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</si>
  <si>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</si>
  <si>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</si>
  <si>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</si>
  <si>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</si>
  <si>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</si>
  <si>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</si>
  <si>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</si>
  <si>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</si>
  <si>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</si>
  <si>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</si>
  <si>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</si>
  <si>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</si>
  <si>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</si>
  <si>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</si>
  <si>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</si>
  <si>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</si>
  <si>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</si>
  <si>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</si>
  <si>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</si>
  <si>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</si>
  <si>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</si>
  <si>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</si>
  <si>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</si>
  <si>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</si>
  <si>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</si>
  <si>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</si>
  <si>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</si>
  <si>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</si>
  <si>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</si>
  <si>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</si>
  <si>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</si>
  <si>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</si>
  <si>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</si>
  <si>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</si>
  <si>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</si>
  <si>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</si>
  <si>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</si>
  <si>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</si>
  <si>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</si>
  <si>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</si>
  <si>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</si>
  <si>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</si>
  <si>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</si>
  <si>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</si>
  <si>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</si>
  <si>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</si>
  <si>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</si>
  <si>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</si>
  <si>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</si>
  <si>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</si>
  <si>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</si>
  <si>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</si>
  <si>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</si>
  <si>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</si>
  <si>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</si>
  <si>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</si>
  <si>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</si>
  <si>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</si>
  <si>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</si>
  <si>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</si>
  <si>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</si>
  <si>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</si>
  <si>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</si>
  <si>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</si>
  <si>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</si>
  <si>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</si>
  <si>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</si>
  <si>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</si>
  <si>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</si>
  <si>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</si>
  <si>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</si>
  <si>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</si>
  <si>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</si>
  <si>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</si>
  <si>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</si>
  <si>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</si>
  <si>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</si>
  <si>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</si>
  <si>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</si>
  <si>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</si>
  <si>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</si>
  <si>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</si>
  <si>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</si>
  <si>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</si>
  <si>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</si>
  <si>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</si>
  <si>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</si>
  <si>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</si>
  <si>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</si>
  <si>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</si>
  <si>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</si>
  <si>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</si>
  <si>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</si>
  <si>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</si>
  <si>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</si>
  <si>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</si>
  <si>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</si>
  <si>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</si>
  <si>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</si>
  <si>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</si>
  <si>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</si>
  <si>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</si>
  <si>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</si>
  <si>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</si>
  <si>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</si>
  <si>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</si>
  <si>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</si>
  <si>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</si>
  <si>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</si>
  <si>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</si>
  <si>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</si>
  <si>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</si>
  <si>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</si>
  <si>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</si>
  <si>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</si>
  <si>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</si>
  <si>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</si>
  <si>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</si>
  <si>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</si>
  <si>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</si>
  <si>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</si>
  <si>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</si>
  <si>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</si>
  <si>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</si>
  <si>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</si>
  <si>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</si>
  <si>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</si>
  <si>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</si>
  <si>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</si>
  <si>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</si>
  <si>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</si>
  <si>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</si>
  <si>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</si>
  <si>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</si>
  <si>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</si>
  <si>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</si>
  <si>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</si>
  <si>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</si>
  <si>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</si>
  <si>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</si>
  <si>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</si>
  <si>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</si>
  <si>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</si>
  <si>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</si>
  <si>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</si>
  <si>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</si>
  <si>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</si>
  <si>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</si>
  <si>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</si>
  <si>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</si>
  <si>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</si>
  <si>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</si>
  <si>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</si>
  <si>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</si>
  <si>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</si>
  <si>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</si>
  <si>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</si>
  <si>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</si>
  <si>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</si>
  <si>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</si>
  <si>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</si>
  <si>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</si>
  <si>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</si>
  <si>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</si>
  <si>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</si>
  <si>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</si>
  <si>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</si>
  <si>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</si>
  <si>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</si>
  <si>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</si>
  <si>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</si>
  <si>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</si>
  <si>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</si>
  <si>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</si>
  <si>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</si>
  <si>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</si>
  <si>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</si>
  <si>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</si>
  <si>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</si>
  <si>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</si>
  <si>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</si>
  <si>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</si>
  <si>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</si>
  <si>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</si>
  <si>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</si>
  <si>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</si>
  <si>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</si>
  <si>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</si>
  <si>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</si>
  <si>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</si>
  <si>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</si>
  <si>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</si>
  <si>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</si>
  <si>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</si>
  <si>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</si>
  <si>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</si>
  <si>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</si>
  <si>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</si>
  <si>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</si>
  <si>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</si>
  <si>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</si>
  <si>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</si>
  <si>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</si>
  <si>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</si>
  <si>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</si>
  <si>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</si>
  <si>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</si>
  <si>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</si>
  <si>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</si>
  <si>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</si>
  <si>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</si>
  <si>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</si>
  <si>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</si>
  <si>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</si>
  <si>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</si>
  <si>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</si>
  <si>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</si>
  <si>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</si>
  <si>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</si>
  <si>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</si>
  <si>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</si>
  <si>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</si>
  <si>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</si>
  <si>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</si>
  <si>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</si>
  <si>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</si>
  <si>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</si>
  <si>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</si>
  <si>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</si>
  <si>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</si>
  <si>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</si>
  <si>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</si>
  <si>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</si>
  <si>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</si>
  <si>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</si>
  <si>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</si>
  <si>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</si>
  <si>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</si>
  <si>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</si>
  <si>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</si>
  <si>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</si>
  <si>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</si>
  <si>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</si>
  <si>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</si>
  <si>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</si>
  <si>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</si>
  <si>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</si>
  <si>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</si>
  <si>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</si>
  <si>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</si>
  <si>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</si>
  <si>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</si>
  <si>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</si>
  <si>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</si>
  <si>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</si>
  <si>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</si>
  <si>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</si>
  <si>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</si>
  <si>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</si>
  <si>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</si>
  <si>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</si>
  <si>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</si>
  <si>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</si>
  <si>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</si>
  <si>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</si>
  <si>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</si>
  <si>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</si>
  <si>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</si>
  <si>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</si>
  <si>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</si>
  <si>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</si>
  <si>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</si>
  <si>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</si>
  <si>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</si>
  <si>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</si>
  <si>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</si>
  <si>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</si>
  <si>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</si>
  <si>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</si>
  <si>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</si>
  <si>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</si>
  <si>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</si>
  <si>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</si>
  <si>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</si>
  <si>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</si>
  <si>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</si>
  <si>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</si>
  <si>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</si>
  <si>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</si>
  <si>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</si>
  <si>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</si>
  <si>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</si>
  <si>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</si>
  <si>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</si>
  <si>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</si>
  <si>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</si>
  <si>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</si>
  <si>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</si>
  <si>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</si>
  <si>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</si>
  <si>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</si>
  <si>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</si>
  <si>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</si>
  <si>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</si>
  <si>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</si>
  <si>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</si>
  <si>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</si>
  <si>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</si>
  <si>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</si>
  <si>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</si>
  <si>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</si>
  <si>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</si>
  <si>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</si>
  <si>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</si>
  <si>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</si>
  <si>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</si>
  <si>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</si>
  <si>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</si>
  <si>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</si>
  <si>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</si>
  <si>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</si>
  <si>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</si>
  <si>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</si>
  <si>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</si>
  <si>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</si>
  <si>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</si>
  <si>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</si>
  <si>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</si>
  <si>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</si>
  <si>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</si>
  <si>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</si>
  <si>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</si>
  <si>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</si>
  <si>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</si>
  <si>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</si>
  <si>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</si>
  <si>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</si>
  <si>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</si>
  <si>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</si>
  <si>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</si>
  <si>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</si>
  <si>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</si>
  <si>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</si>
  <si>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</si>
  <si>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</si>
  <si>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</si>
  <si>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</si>
  <si>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</si>
  <si>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</si>
  <si>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</si>
  <si>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</si>
  <si>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</si>
  <si>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</si>
  <si>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</si>
  <si>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</si>
  <si>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</si>
  <si>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</si>
  <si>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</si>
  <si>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</si>
  <si>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</si>
  <si>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</si>
  <si>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</si>
  <si>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</si>
  <si>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</si>
  <si>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</si>
  <si>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</si>
  <si>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</si>
  <si>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</si>
  <si>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</si>
  <si>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</si>
  <si>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</si>
  <si>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</si>
  <si>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</si>
  <si>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</si>
  <si>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</si>
  <si>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</si>
  <si>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</si>
  <si>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</si>
  <si>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</si>
  <si>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</si>
  <si>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</si>
  <si>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</si>
  <si>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</si>
  <si>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</si>
  <si>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</si>
  <si>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</si>
  <si>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</si>
  <si>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</si>
  <si>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</si>
  <si>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</si>
  <si>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</si>
  <si>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</si>
  <si>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</si>
  <si>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</si>
  <si>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</si>
  <si>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</si>
  <si>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</si>
  <si>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</si>
  <si>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</si>
  <si>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</si>
  <si>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</si>
  <si>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</si>
  <si>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</si>
  <si>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</si>
  <si>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</si>
  <si>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</si>
  <si>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</si>
  <si>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</si>
  <si>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</si>
  <si>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</si>
  <si>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</si>
  <si>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</si>
  <si>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</si>
  <si>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</si>
  <si>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</si>
  <si>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</si>
  <si>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</si>
  <si>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</si>
  <si>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</si>
  <si>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</si>
  <si>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</si>
  <si>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</si>
  <si>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</si>
  <si>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</si>
  <si>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</si>
  <si>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</si>
  <si>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</si>
  <si>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</si>
  <si>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</si>
  <si>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</si>
  <si>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</si>
  <si>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</si>
  <si>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</si>
  <si>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</si>
  <si>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</si>
  <si>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</si>
  <si>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</si>
  <si>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</si>
  <si>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</si>
  <si>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</si>
  <si>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</si>
  <si>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</si>
  <si>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</si>
  <si>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</si>
  <si>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</si>
  <si>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</si>
  <si>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</si>
  <si>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</si>
  <si>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</si>
  <si>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</si>
  <si>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</si>
  <si>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</si>
  <si>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</si>
  <si>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</si>
  <si>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</si>
  <si>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</si>
  <si>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</si>
  <si>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</si>
  <si>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</si>
  <si>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</si>
  <si>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</si>
  <si>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</si>
  <si>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</si>
  <si>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</si>
  <si>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</si>
  <si>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</si>
  <si>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</si>
  <si>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</si>
  <si>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</si>
  <si>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</si>
  <si>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</si>
  <si>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</si>
  <si>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</si>
  <si>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</si>
  <si>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</si>
  <si>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</si>
  <si>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</si>
  <si>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</si>
  <si>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</si>
  <si>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</si>
  <si>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</si>
  <si>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</si>
  <si>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</si>
  <si>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</si>
  <si>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</si>
  <si>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</si>
  <si>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</si>
  <si>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</si>
  <si>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</si>
  <si>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</si>
  <si>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</si>
  <si>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</si>
  <si>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</si>
  <si>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</si>
  <si>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</si>
  <si>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</si>
  <si>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</si>
  <si>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</si>
  <si>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</si>
  <si>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</si>
  <si>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</si>
  <si>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</si>
  <si>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</si>
  <si>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</si>
  <si>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</si>
  <si>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</si>
  <si>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</si>
  <si>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</si>
  <si>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</si>
  <si>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</si>
  <si>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</si>
  <si>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</si>
  <si>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</si>
  <si>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</si>
  <si>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</si>
  <si>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</si>
  <si>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</si>
  <si>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</si>
  <si>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</si>
  <si>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</si>
  <si>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</si>
  <si>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</si>
  <si>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</si>
  <si>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</si>
  <si>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</si>
  <si>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</si>
  <si>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</si>
  <si>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</si>
  <si>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</si>
  <si>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</si>
  <si>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</si>
  <si>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</si>
  <si>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</si>
  <si>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</si>
  <si>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</si>
  <si>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</si>
  <si>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</si>
  <si>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</si>
  <si>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</si>
  <si>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</si>
  <si>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</si>
  <si>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</si>
  <si>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</si>
  <si>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</si>
  <si>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</si>
  <si>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</si>
  <si>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</si>
  <si>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</si>
  <si>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</si>
  <si>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</si>
  <si>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</si>
  <si>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</si>
  <si>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</si>
  <si>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</si>
  <si>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</si>
  <si>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</si>
  <si>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</si>
  <si>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</si>
  <si>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</si>
  <si>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</si>
  <si>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</si>
  <si>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</si>
  <si>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</si>
  <si>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</si>
  <si>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</si>
  <si>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</si>
  <si>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</si>
  <si>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</si>
  <si>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</si>
  <si>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</si>
  <si>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</si>
  <si>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</si>
  <si>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</si>
  <si>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</si>
  <si>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</si>
  <si>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</si>
  <si>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</si>
  <si>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</si>
  <si>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</si>
  <si>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</si>
  <si>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</si>
  <si>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</si>
  <si>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</si>
  <si>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</si>
  <si>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</si>
  <si>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</si>
  <si>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</si>
  <si>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</si>
  <si>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</si>
  <si>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</si>
  <si>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</si>
  <si>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</si>
  <si>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</si>
  <si>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</si>
  <si>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</si>
  <si>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</si>
  <si>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</si>
  <si>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</si>
  <si>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</si>
  <si>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</si>
  <si>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</si>
  <si>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</si>
  <si>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</si>
  <si>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</si>
  <si>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</si>
  <si>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</si>
  <si>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</si>
  <si>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</si>
  <si>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</si>
  <si>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</si>
  <si>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</si>
  <si>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</si>
  <si>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</si>
  <si>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</si>
  <si>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</si>
  <si>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</si>
  <si>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</si>
  <si>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</si>
  <si>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</si>
  <si>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</si>
  <si>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</si>
  <si>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</si>
  <si>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</si>
  <si>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</si>
  <si>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</si>
  <si>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</si>
  <si>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</si>
  <si>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</si>
  <si>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</si>
  <si>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</si>
  <si>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</si>
  <si>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</si>
  <si>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</si>
  <si>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</si>
  <si>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</si>
  <si>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</si>
  <si>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</si>
  <si>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</si>
  <si>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</si>
  <si>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</si>
  <si>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</si>
  <si>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</si>
  <si>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</si>
  <si>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</si>
  <si>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</si>
  <si>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</si>
  <si>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</si>
  <si>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</si>
  <si>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</si>
  <si>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</si>
  <si>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</si>
  <si>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</si>
  <si>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</si>
  <si>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</si>
  <si>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</si>
  <si>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</si>
  <si>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</si>
  <si>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</si>
  <si>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</si>
  <si>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</si>
  <si>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</si>
  <si>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</si>
  <si>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</si>
  <si>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</si>
  <si>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</si>
  <si>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</si>
  <si>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</si>
  <si>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</si>
  <si>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</si>
  <si>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</si>
  <si>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</si>
  <si>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</si>
  <si>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</si>
  <si>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</si>
  <si>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</si>
  <si>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</si>
  <si>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</si>
  <si>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</si>
  <si>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</si>
  <si>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</si>
  <si>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</si>
  <si>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</si>
  <si>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</si>
  <si>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</si>
  <si>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</si>
  <si>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</si>
  <si>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</si>
  <si>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</si>
  <si>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</si>
  <si>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</si>
  <si>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</si>
  <si>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</si>
  <si>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</si>
  <si>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</si>
  <si>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</si>
  <si>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</si>
  <si>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</si>
  <si>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</si>
  <si>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</si>
  <si>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</si>
  <si>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</si>
  <si>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</si>
  <si>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</si>
  <si>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</si>
  <si>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</si>
  <si>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</si>
  <si>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</si>
  <si>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</si>
  <si>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</si>
  <si>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</si>
  <si>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</si>
  <si>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</si>
  <si>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</si>
  <si>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</si>
  <si>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</si>
  <si>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</si>
  <si>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</si>
  <si>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</si>
  <si>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</si>
  <si>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</si>
  <si>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</si>
  <si>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</si>
  <si>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</si>
  <si>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</si>
  <si>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</si>
  <si>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</si>
  <si>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</si>
  <si>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</si>
  <si>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</si>
  <si>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</si>
  <si>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</si>
  <si>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</si>
  <si>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</si>
  <si>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</si>
  <si>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</si>
  <si>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</si>
  <si>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</si>
  <si>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</si>
  <si>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</si>
  <si>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</si>
  <si>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</si>
  <si>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</si>
  <si>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</si>
  <si>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</si>
  <si>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</si>
  <si>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</si>
  <si>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</si>
  <si>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</si>
  <si>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</si>
  <si>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</si>
  <si>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</si>
  <si>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</si>
  <si>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</si>
  <si>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</si>
  <si>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</si>
  <si>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</si>
  <si>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</si>
  <si>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</si>
  <si>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</si>
  <si>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</si>
  <si>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</si>
  <si>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</si>
  <si>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</si>
  <si>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</si>
  <si>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</si>
  <si>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</si>
  <si>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</si>
  <si>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</si>
  <si>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</si>
  <si>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</si>
  <si>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</si>
  <si>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</si>
  <si>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</si>
  <si>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</si>
  <si>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</si>
  <si>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</si>
  <si>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</si>
  <si>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</si>
  <si>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</si>
  <si>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</si>
  <si>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</si>
  <si>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</si>
  <si>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</si>
  <si>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</si>
  <si>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</si>
  <si>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</si>
  <si>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</si>
  <si>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</si>
  <si>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</si>
  <si>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</si>
  <si>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</si>
  <si>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</si>
  <si>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</si>
  <si>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</si>
  <si>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</si>
  <si>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</si>
  <si>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</si>
  <si>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</si>
  <si>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</si>
  <si>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</si>
  <si>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</si>
  <si>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</si>
  <si>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</si>
  <si>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</si>
  <si>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</si>
  <si>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</si>
  <si>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</si>
  <si>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</si>
  <si>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</si>
  <si>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</si>
  <si>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</si>
  <si>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</si>
  <si>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</si>
  <si>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</si>
  <si>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</si>
  <si>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</si>
  <si>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</si>
  <si>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</si>
  <si>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</si>
  <si>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</si>
  <si>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</si>
  <si>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</si>
  <si>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</si>
  <si>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</si>
  <si>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</si>
  <si>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</si>
  <si>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</si>
  <si>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</si>
  <si>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</si>
  <si>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</si>
  <si>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</si>
  <si>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</si>
  <si>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</si>
  <si>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</si>
  <si>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</si>
  <si>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</si>
  <si>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</si>
  <si>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</si>
  <si>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</si>
  <si>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</si>
  <si>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</si>
  <si>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</si>
  <si>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</si>
  <si>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</si>
  <si>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</si>
  <si>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</si>
  <si>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</si>
  <si>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</si>
  <si>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</si>
  <si>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</si>
  <si>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</si>
  <si>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</si>
  <si>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</si>
  <si>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</si>
  <si>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</si>
  <si>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</si>
  <si>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</si>
  <si>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</si>
  <si>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</si>
  <si>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</si>
  <si>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</si>
  <si>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</si>
  <si>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</si>
  <si>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</si>
  <si>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</si>
  <si>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</si>
  <si>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</si>
  <si>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</si>
  <si>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</si>
  <si>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</si>
  <si>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</si>
  <si>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</si>
  <si>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</si>
  <si>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</si>
  <si>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</si>
  <si>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</si>
  <si>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</si>
  <si>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</si>
  <si>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</si>
  <si>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</si>
  <si>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</si>
  <si>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</si>
  <si>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</si>
  <si>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</si>
  <si>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</si>
  <si>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</si>
  <si>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</si>
  <si>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</si>
  <si>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</si>
  <si>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</si>
  <si>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</si>
  <si>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</si>
  <si>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</si>
  <si>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</si>
  <si>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</si>
  <si>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</si>
  <si>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</si>
  <si>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</si>
  <si>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</si>
  <si>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</si>
  <si>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</si>
  <si>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</si>
  <si>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</si>
  <si>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</si>
  <si>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</si>
  <si>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</si>
  <si>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</si>
  <si>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</si>
  <si>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</si>
  <si>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</si>
  <si>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</si>
  <si>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</si>
  <si>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</si>
  <si>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</si>
  <si>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</si>
  <si>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</si>
  <si>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</si>
  <si>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</si>
  <si>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</si>
  <si>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</si>
  <si>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</si>
  <si>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</si>
  <si>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</si>
  <si>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</si>
  <si>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</si>
  <si>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</si>
  <si>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</si>
  <si>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</si>
  <si>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</si>
  <si>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</si>
  <si>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</si>
  <si>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</si>
  <si>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</si>
  <si>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</si>
  <si>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</si>
  <si>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</si>
  <si>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</si>
  <si>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</si>
  <si>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</si>
  <si>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</si>
  <si>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</si>
  <si>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</si>
  <si>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</si>
  <si>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</si>
  <si>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</si>
  <si>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</si>
  <si>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</si>
  <si>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</si>
  <si>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</si>
  <si>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</si>
  <si>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</si>
  <si>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</si>
  <si>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</si>
  <si>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</si>
  <si>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</si>
  <si>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</si>
  <si>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</si>
  <si>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</si>
  <si>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</si>
  <si>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</si>
  <si>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</si>
  <si>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</si>
  <si>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</si>
  <si>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</si>
  <si>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</si>
  <si>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</si>
  <si>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</si>
  <si>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</si>
  <si>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</si>
  <si>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</si>
  <si>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</si>
  <si>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</si>
  <si>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</si>
  <si>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</si>
  <si>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</si>
  <si>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</si>
  <si>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</si>
  <si>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</si>
  <si>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</si>
  <si>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</si>
  <si>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</si>
  <si>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</si>
  <si>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</si>
  <si>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</si>
  <si>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</si>
  <si>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</si>
  <si>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</si>
  <si>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</si>
  <si>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</si>
  <si>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</si>
  <si>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</si>
  <si>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</si>
  <si>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</si>
  <si>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</si>
  <si>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</si>
  <si>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</si>
  <si>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</si>
  <si>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</si>
  <si>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</si>
  <si>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</si>
  <si>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</si>
  <si>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</si>
  <si>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</si>
  <si>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</si>
  <si>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</si>
  <si>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</si>
  <si>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</si>
  <si>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</si>
  <si>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</si>
  <si>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</si>
  <si>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</si>
  <si>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</si>
  <si>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</si>
  <si>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</si>
  <si>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</si>
  <si>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</si>
  <si>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</si>
  <si>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</si>
  <si>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</si>
  <si>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</si>
  <si>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</si>
  <si>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</si>
  <si>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</si>
  <si>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</si>
  <si>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</si>
  <si>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</si>
  <si>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</si>
  <si>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</si>
  <si>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</si>
  <si>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</si>
  <si>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</si>
  <si>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</si>
  <si>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</si>
  <si>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</si>
  <si>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</si>
  <si>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</si>
  <si>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</si>
  <si>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</si>
  <si>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</si>
  <si>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</si>
  <si>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</si>
  <si>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</si>
  <si>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</si>
  <si>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</si>
  <si>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</si>
  <si>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</si>
  <si>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</si>
  <si>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</si>
  <si>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</si>
  <si>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</si>
  <si>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</si>
  <si>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</si>
  <si>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</si>
  <si>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</si>
  <si>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</si>
  <si>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</si>
  <si>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</si>
  <si>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</si>
  <si>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</si>
  <si>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</si>
  <si>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</si>
  <si>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</si>
  <si>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</si>
  <si>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</si>
  <si>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</si>
  <si>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</si>
  <si>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</si>
  <si>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</si>
  <si>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</si>
  <si>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</si>
  <si>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</si>
  <si>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</si>
  <si>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</si>
  <si>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</si>
  <si>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</si>
  <si>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</si>
  <si>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</si>
  <si>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</si>
  <si>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</si>
  <si>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</si>
  <si>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</si>
  <si>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</si>
  <si>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</si>
  <si>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</si>
  <si>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</si>
  <si>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</si>
  <si>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</si>
  <si>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</si>
  <si>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</si>
  <si>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</si>
  <si>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</si>
  <si>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</si>
  <si>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</si>
  <si>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</si>
  <si>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</si>
  <si>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</si>
  <si>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</si>
  <si>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</si>
  <si>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</si>
  <si>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</si>
  <si>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</si>
  <si>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</si>
  <si>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</si>
  <si>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</si>
  <si>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</si>
  <si>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</si>
  <si>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</si>
  <si>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</si>
  <si>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</si>
  <si>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</si>
  <si>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</si>
  <si>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</si>
  <si>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</si>
  <si>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</si>
  <si>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</si>
  <si>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</si>
  <si>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</si>
  <si>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</si>
  <si>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</si>
  <si>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</si>
  <si>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</si>
  <si>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</si>
  <si>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</si>
  <si>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</si>
  <si>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</si>
  <si>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</si>
  <si>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</si>
  <si>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</si>
  <si>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</si>
  <si>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</si>
  <si>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</si>
  <si>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</si>
  <si>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</si>
  <si>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</si>
  <si>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</si>
  <si>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</si>
  <si>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</si>
  <si>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</si>
  <si>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</si>
  <si>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</si>
  <si>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</si>
  <si>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</si>
  <si>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</si>
  <si>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</si>
  <si>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</si>
  <si>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</si>
  <si>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</si>
  <si>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</si>
  <si>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</si>
  <si>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</si>
  <si>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</si>
  <si>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</si>
  <si>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</si>
  <si>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</si>
  <si>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</si>
  <si>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</si>
  <si>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</si>
  <si>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</si>
  <si>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</si>
  <si>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</si>
  <si>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</si>
  <si>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</si>
  <si>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</si>
  <si>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</si>
  <si>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</si>
  <si>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</si>
  <si>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</si>
  <si>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</si>
  <si>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</si>
  <si>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</si>
  <si>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</si>
  <si>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</si>
  <si>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</si>
  <si>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</si>
  <si>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</si>
  <si>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</si>
  <si>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</si>
  <si>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</si>
  <si>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</si>
  <si>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</si>
  <si>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</si>
  <si>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</si>
  <si>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</si>
  <si>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</si>
  <si>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</si>
  <si>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</si>
  <si>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</si>
  <si>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</si>
  <si>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</si>
  <si>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</si>
  <si>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</si>
  <si>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</si>
  <si>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</si>
  <si>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</si>
  <si>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</si>
  <si>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</si>
  <si>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</si>
  <si>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</si>
  <si>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</si>
  <si>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</si>
  <si>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</si>
  <si>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</si>
  <si>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</si>
  <si>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</si>
  <si>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</si>
  <si>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</si>
  <si>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</si>
  <si>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</si>
  <si>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</si>
  <si>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</si>
  <si>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</si>
  <si>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</si>
  <si>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</si>
  <si>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</si>
  <si>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</si>
  <si>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</si>
  <si>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</si>
  <si>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</si>
  <si>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</si>
  <si>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</si>
  <si>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</si>
  <si>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</si>
  <si>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</si>
  <si>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</si>
  <si>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</si>
  <si>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</si>
  <si>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</si>
  <si>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</si>
  <si>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</si>
  <si>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</si>
  <si>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</si>
  <si>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</si>
  <si>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</si>
  <si>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</si>
  <si>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</si>
  <si>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</si>
  <si>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</si>
  <si>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</si>
  <si>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</si>
  <si>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</si>
  <si>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</si>
  <si>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</si>
  <si>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</si>
  <si>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</si>
  <si>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</si>
  <si>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</si>
  <si>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</si>
  <si>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</si>
  <si>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</si>
  <si>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</si>
  <si>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</si>
  <si>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</si>
  <si>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</si>
  <si>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</si>
  <si>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</si>
  <si>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</si>
  <si>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</si>
  <si>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</si>
  <si>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</si>
  <si>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</si>
  <si>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</si>
  <si>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</si>
  <si>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</si>
  <si>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</si>
  <si>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</si>
  <si>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</si>
  <si>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</si>
  <si>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</si>
  <si>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</si>
  <si>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</si>
  <si>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</si>
  <si>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</si>
  <si>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</si>
  <si>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</si>
  <si>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</si>
  <si>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</si>
  <si>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</si>
  <si>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</si>
  <si>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</si>
  <si>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</si>
  <si>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</si>
  <si>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</si>
  <si>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</si>
  <si>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</si>
  <si>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</si>
  <si>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</si>
  <si>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</si>
  <si>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</si>
  <si>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</si>
  <si>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</si>
  <si>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</si>
  <si>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</si>
  <si>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</si>
  <si>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</si>
  <si>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</si>
  <si>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</si>
  <si>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</si>
  <si>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</si>
  <si>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</si>
  <si>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</si>
  <si>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</si>
  <si>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</si>
  <si>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</si>
  <si>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</si>
  <si>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</si>
  <si>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</si>
  <si>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</si>
  <si>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</si>
  <si>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</si>
  <si>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</si>
  <si>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</si>
  <si>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</si>
  <si>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</si>
  <si>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</si>
  <si>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</si>
  <si>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</si>
  <si>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</si>
  <si>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</si>
  <si>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</si>
  <si>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</si>
  <si>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</si>
  <si>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</si>
  <si>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</si>
  <si>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</si>
  <si>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</si>
  <si>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</si>
  <si>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</si>
  <si>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</si>
  <si>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</si>
  <si>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</si>
  <si>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</si>
  <si>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</si>
  <si>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</si>
  <si>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</si>
  <si>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</si>
  <si>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</si>
  <si>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</si>
  <si>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</si>
  <si>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</si>
  <si>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</si>
  <si>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</si>
  <si>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</si>
  <si>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</si>
  <si>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</si>
  <si>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</si>
  <si>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</si>
  <si>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</si>
  <si>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</si>
  <si>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</si>
  <si>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</si>
  <si>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</si>
  <si>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</si>
  <si>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</si>
  <si>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</si>
  <si>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</si>
  <si>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</si>
  <si>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</si>
  <si>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</si>
  <si>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</si>
  <si>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</si>
  <si>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</si>
  <si>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</si>
  <si>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</si>
  <si>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</si>
  <si>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</si>
  <si>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</si>
  <si>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</si>
  <si>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</si>
  <si>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</si>
  <si>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</si>
  <si>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</si>
  <si>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</si>
  <si>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</si>
  <si>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</si>
  <si>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</si>
  <si>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</si>
  <si>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</si>
  <si>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</si>
  <si>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</si>
  <si>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</si>
  <si>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</si>
  <si>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</si>
  <si>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</si>
  <si>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</si>
  <si>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</si>
  <si>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</si>
  <si>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</si>
  <si>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</si>
  <si>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</si>
  <si>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</si>
  <si>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</si>
  <si>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</si>
  <si>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</si>
  <si>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</si>
  <si>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</si>
  <si>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</si>
  <si>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</si>
  <si>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</si>
  <si>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</si>
  <si>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</si>
  <si>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</si>
  <si>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</si>
  <si>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</si>
  <si>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</si>
  <si>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</si>
  <si>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</si>
  <si>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</si>
  <si>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</si>
  <si>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</si>
  <si>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</si>
  <si>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</si>
  <si>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</si>
  <si>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</si>
  <si>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</si>
  <si>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</si>
  <si>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</si>
  <si>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</si>
  <si>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</si>
  <si>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</si>
  <si>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</si>
  <si>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</si>
  <si>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</si>
  <si>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</si>
  <si>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</si>
  <si>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</si>
  <si>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</si>
  <si>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</si>
  <si>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</si>
  <si>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</si>
  <si>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</si>
  <si>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</si>
  <si>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</si>
  <si>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</si>
  <si>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</si>
  <si>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</si>
  <si>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</si>
  <si>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</si>
  <si>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</si>
  <si>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</si>
  <si>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</si>
  <si>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</si>
  <si>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</si>
  <si>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</si>
  <si>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</si>
  <si>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</si>
  <si>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</si>
  <si>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</si>
  <si>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</si>
  <si>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</si>
  <si>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</si>
  <si>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</si>
  <si>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</si>
  <si>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</si>
  <si>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</si>
  <si>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</si>
  <si>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</si>
  <si>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</si>
  <si>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</si>
  <si>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</si>
  <si>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</si>
  <si>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</si>
  <si>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</si>
  <si>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</si>
  <si>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</si>
  <si>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</si>
  <si>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</si>
  <si>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</si>
  <si>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</si>
  <si>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</si>
  <si>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</si>
  <si>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</si>
  <si>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</si>
  <si>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</si>
  <si>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</si>
  <si>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</si>
  <si>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</si>
  <si>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</si>
  <si>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</si>
  <si>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</si>
  <si>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</si>
  <si>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</si>
  <si>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</si>
  <si>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</si>
  <si>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</si>
  <si>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</si>
  <si>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</si>
  <si>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</si>
  <si>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</si>
  <si>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</si>
  <si>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</si>
  <si>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</si>
  <si>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</si>
  <si>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</si>
  <si>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</si>
  <si>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</si>
  <si>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</si>
  <si>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</si>
  <si>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</si>
  <si>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</si>
  <si>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</si>
  <si>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</si>
  <si>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</si>
  <si>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</si>
  <si>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</si>
  <si>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</si>
  <si>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</si>
  <si>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</si>
  <si>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</si>
  <si>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</si>
  <si>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</si>
  <si>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</si>
  <si>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</si>
  <si>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</si>
  <si>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</si>
  <si>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</si>
  <si>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</si>
  <si>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</si>
  <si>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</si>
  <si>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</si>
  <si>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</si>
  <si>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</si>
  <si>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</si>
  <si>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</si>
  <si>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</si>
  <si>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</si>
  <si>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</si>
  <si>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</si>
  <si>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</si>
  <si>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</si>
  <si>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</si>
  <si>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</si>
  <si>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</si>
  <si>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</si>
  <si>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</si>
  <si>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</si>
  <si>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</si>
  <si>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</si>
  <si>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</si>
  <si>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</si>
  <si>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</si>
  <si>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</si>
  <si>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</si>
  <si>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</si>
  <si>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</si>
  <si>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</si>
  <si>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</si>
  <si>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</si>
  <si>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</si>
  <si>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</si>
  <si>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</si>
  <si>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</si>
  <si>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</si>
  <si>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</si>
  <si>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</si>
  <si>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</si>
  <si>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</si>
  <si>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</si>
  <si>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</si>
  <si>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</si>
  <si>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</si>
  <si>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</si>
  <si>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</si>
  <si>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</si>
  <si>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</si>
  <si>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</si>
  <si>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</si>
  <si>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</si>
  <si>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</si>
  <si>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</si>
  <si>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</si>
  <si>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</si>
  <si>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</si>
  <si>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</si>
  <si>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</si>
  <si>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</si>
  <si>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</si>
  <si>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</si>
  <si>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</si>
  <si>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</si>
  <si>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</si>
  <si>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</si>
  <si>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</si>
  <si>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</si>
  <si>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</si>
  <si>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</si>
  <si>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</si>
  <si>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</si>
  <si>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</si>
  <si>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</si>
  <si>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</si>
  <si>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</si>
  <si>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</si>
  <si>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</si>
  <si>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</si>
  <si>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</si>
  <si>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</si>
  <si>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</si>
  <si>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</si>
  <si>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</si>
  <si>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</si>
  <si>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</si>
  <si>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</si>
  <si>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</si>
  <si>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</si>
  <si>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</si>
  <si>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</si>
  <si>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</si>
  <si>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</si>
  <si>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</si>
  <si>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</si>
  <si>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</si>
  <si>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</si>
  <si>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</si>
  <si>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</si>
  <si>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</si>
  <si>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</si>
  <si>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</si>
  <si>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</si>
  <si>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</si>
  <si>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</si>
  <si>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</si>
  <si>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</si>
  <si>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</si>
  <si>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</si>
  <si>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</si>
  <si>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</si>
  <si>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</si>
  <si>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</si>
  <si>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</si>
  <si>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</si>
  <si>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</si>
  <si>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</si>
  <si>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</si>
  <si>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</si>
  <si>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</si>
  <si>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</si>
  <si>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</si>
  <si>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</si>
  <si>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</si>
  <si>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</si>
  <si>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</si>
  <si>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</si>
  <si>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</si>
  <si>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</si>
  <si>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</si>
  <si>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</si>
  <si>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</si>
  <si>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</si>
  <si>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</si>
  <si>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</si>
  <si>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</si>
  <si>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</si>
  <si>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</si>
  <si>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</si>
  <si>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</si>
  <si>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</si>
  <si>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</si>
  <si>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</si>
  <si>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</si>
  <si>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</si>
  <si>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</si>
  <si>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</si>
  <si>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</si>
  <si>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</si>
  <si>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</si>
  <si>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</si>
  <si>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</si>
  <si>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</si>
  <si>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</si>
  <si>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</si>
  <si>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</si>
  <si>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</si>
  <si>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</si>
  <si>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</si>
  <si>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</si>
  <si>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</si>
  <si>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</si>
  <si>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</si>
  <si>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</si>
  <si>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</si>
  <si>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</si>
  <si>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</si>
  <si>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</si>
  <si>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</si>
  <si>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</si>
  <si>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</si>
  <si>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</si>
  <si>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</si>
  <si>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</si>
  <si>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</si>
  <si>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</si>
  <si>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</si>
  <si>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</si>
  <si>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</si>
  <si>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</si>
  <si>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</si>
  <si>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</si>
  <si>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</si>
  <si>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</si>
  <si>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</si>
  <si>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</si>
  <si>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</si>
  <si>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</si>
  <si>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</si>
  <si>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</si>
  <si>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</si>
  <si>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</si>
  <si>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</si>
  <si>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</si>
  <si>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</si>
  <si>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</si>
  <si>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</si>
  <si>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</si>
  <si>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</si>
  <si>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</si>
  <si>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</si>
  <si>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</si>
  <si>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</si>
  <si>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</si>
  <si>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</si>
  <si>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</si>
  <si>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</si>
  <si>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</si>
  <si>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</si>
  <si>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</si>
  <si>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</si>
  <si>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</si>
  <si>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</si>
  <si>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</si>
  <si>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</si>
  <si>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</si>
  <si>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</si>
  <si>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</si>
  <si>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</si>
  <si>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</si>
  <si>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</si>
  <si>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</si>
  <si>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</si>
  <si>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</si>
  <si>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</si>
  <si>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</si>
  <si>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</si>
  <si>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</si>
  <si>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</si>
  <si>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</si>
  <si>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</si>
  <si>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</si>
  <si>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</si>
  <si>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</si>
  <si>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</si>
  <si>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</si>
  <si>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</si>
  <si>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</si>
  <si>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</si>
  <si>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</si>
  <si>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</si>
  <si>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</si>
  <si>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</si>
  <si>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</si>
  <si>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</si>
  <si>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</si>
  <si>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</si>
  <si>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</si>
  <si>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</si>
  <si>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</si>
  <si>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</si>
  <si>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</si>
  <si>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</si>
  <si>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</si>
  <si>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</si>
  <si>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</si>
  <si>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</si>
  <si>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</si>
  <si>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</si>
  <si>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</si>
  <si>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</si>
  <si>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</si>
  <si>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</si>
  <si>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</si>
  <si>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</si>
  <si>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</si>
  <si>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</si>
  <si>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</si>
  <si>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</si>
  <si>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</si>
  <si>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</si>
  <si>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</si>
  <si>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</si>
  <si>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</si>
  <si>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</si>
  <si>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</si>
  <si>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</si>
  <si>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</si>
  <si>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</si>
  <si>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</si>
  <si>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</si>
  <si>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</si>
  <si>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</si>
  <si>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</si>
  <si>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</si>
  <si>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</si>
  <si>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</si>
  <si>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</si>
  <si>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</si>
  <si>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</si>
  <si>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</si>
  <si>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</si>
  <si>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</si>
  <si>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</si>
  <si>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</si>
  <si>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</si>
  <si>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</si>
  <si>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</si>
  <si>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</si>
  <si>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</si>
  <si>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</si>
  <si>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</si>
  <si>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</si>
  <si>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</si>
  <si>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</si>
  <si>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</si>
  <si>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</si>
  <si>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</si>
  <si>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</si>
  <si>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</si>
  <si>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</si>
  <si>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</si>
  <si>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</si>
  <si>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</si>
  <si>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</si>
  <si>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</si>
  <si>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</si>
  <si>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</si>
  <si>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</si>
  <si>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</si>
  <si>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</si>
  <si>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</si>
  <si>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</si>
  <si>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</si>
  <si>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</si>
  <si>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</si>
  <si>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</si>
  <si>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</si>
  <si>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</si>
  <si>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</si>
  <si>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</si>
  <si>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</si>
  <si>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</si>
  <si>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</si>
  <si>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</si>
  <si>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</si>
  <si>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</si>
  <si>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</si>
  <si>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</si>
  <si>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</si>
  <si>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</si>
  <si>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</si>
  <si>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</si>
  <si>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</si>
  <si>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</si>
  <si>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</si>
  <si>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</si>
  <si>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</si>
  <si>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</si>
  <si>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</si>
  <si>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</si>
  <si>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</si>
  <si>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</si>
  <si>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</si>
  <si>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</si>
  <si>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</si>
  <si>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</si>
  <si>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</si>
  <si>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</si>
  <si>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</si>
  <si>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</si>
  <si>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</si>
  <si>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</si>
  <si>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</si>
  <si>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</si>
  <si>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</si>
  <si>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</si>
  <si>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</si>
  <si>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</si>
  <si>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</si>
  <si>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</si>
  <si>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</si>
  <si>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</si>
  <si>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</si>
  <si>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</si>
  <si>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</si>
  <si>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</si>
  <si>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</si>
  <si>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</si>
  <si>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</si>
  <si>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</si>
  <si>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</si>
  <si>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</si>
  <si>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</si>
  <si>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</si>
  <si>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</si>
  <si>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</si>
  <si>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</si>
  <si>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</si>
  <si>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</si>
  <si>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</si>
  <si>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</si>
  <si>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</si>
  <si>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</si>
  <si>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</si>
  <si>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</si>
  <si>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</si>
  <si>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</si>
  <si>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</si>
  <si>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</si>
  <si>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</si>
  <si>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</si>
  <si>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</si>
  <si>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</si>
  <si>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</si>
  <si>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</si>
  <si>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</si>
  <si>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</si>
  <si>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</si>
  <si>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</si>
  <si>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</si>
  <si>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</si>
  <si>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</si>
  <si>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</si>
  <si>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</si>
  <si>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</si>
  <si>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</si>
  <si>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</si>
  <si>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</si>
  <si>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</si>
  <si>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</si>
  <si>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</si>
  <si>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</si>
  <si>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</si>
  <si>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</si>
  <si>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</si>
  <si>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</si>
  <si>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</si>
  <si>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</si>
  <si>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</si>
  <si>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</si>
  <si>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</si>
  <si>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</si>
  <si>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</si>
  <si>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</si>
  <si>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</si>
  <si>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</si>
  <si>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</si>
  <si>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</si>
  <si>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</si>
  <si>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</si>
  <si>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</si>
  <si>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</si>
  <si>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</si>
  <si>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</si>
  <si>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</si>
  <si>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</si>
  <si>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</si>
  <si>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</si>
  <si>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</si>
  <si>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</si>
  <si>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</si>
  <si>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</si>
  <si>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</si>
  <si>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</si>
  <si>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</si>
  <si>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</si>
  <si>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</si>
  <si>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</si>
  <si>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</si>
  <si>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</si>
  <si>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</si>
  <si>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</si>
  <si>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</si>
  <si>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</si>
  <si>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</si>
  <si>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</si>
  <si>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</si>
  <si>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</si>
  <si>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</si>
  <si>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</si>
  <si>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</si>
  <si>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</si>
  <si>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</si>
  <si>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</si>
  <si>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</si>
  <si>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</si>
  <si>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</si>
  <si>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</si>
  <si>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</si>
  <si>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</si>
  <si>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</si>
  <si>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</si>
  <si>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</si>
  <si>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</si>
  <si>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</si>
  <si>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</si>
  <si>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</si>
  <si>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</si>
  <si>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</si>
  <si>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</si>
  <si>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</si>
  <si>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</si>
  <si>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</si>
  <si>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</si>
  <si>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</si>
  <si>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</si>
  <si>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</si>
  <si>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</si>
  <si>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</si>
  <si>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</si>
  <si>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</si>
  <si>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</si>
  <si>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</si>
  <si>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</si>
  <si>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</si>
  <si>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</si>
  <si>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</si>
  <si>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</si>
  <si>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</si>
  <si>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</si>
  <si>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</si>
  <si>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</si>
  <si>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</si>
  <si>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</si>
  <si>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</si>
  <si>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</si>
  <si>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</si>
  <si>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</si>
  <si>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</si>
  <si>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</si>
  <si>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</si>
  <si>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</si>
  <si>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</si>
  <si>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</si>
  <si>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</si>
  <si>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</si>
  <si>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</si>
  <si>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</si>
  <si>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</si>
  <si>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</si>
  <si>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</si>
  <si>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</si>
  <si>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</si>
  <si>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</si>
  <si>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</si>
  <si>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</si>
  <si>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</si>
  <si>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</si>
  <si>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</si>
  <si>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</si>
  <si>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</si>
  <si>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</si>
  <si>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</si>
  <si>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</si>
  <si>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</si>
  <si>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</si>
  <si>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</si>
  <si>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</si>
  <si>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</si>
  <si>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</si>
  <si>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</si>
  <si>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</si>
  <si>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</si>
  <si>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</si>
  <si>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</si>
  <si>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</si>
  <si>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</si>
  <si>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</si>
  <si>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</si>
  <si>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</si>
  <si>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</si>
  <si>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</si>
  <si>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</si>
  <si>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</si>
  <si>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</si>
  <si>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</si>
  <si>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</si>
  <si>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</si>
  <si>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</si>
  <si>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</si>
  <si>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</si>
  <si>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</si>
  <si>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</si>
  <si>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</si>
  <si>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</si>
  <si>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</si>
  <si>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</si>
  <si>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</si>
  <si>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</si>
  <si>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</si>
  <si>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</si>
  <si>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</si>
  <si>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</si>
  <si>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</si>
  <si>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</si>
  <si>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</si>
  <si>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</si>
  <si>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</si>
  <si>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</si>
  <si>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</si>
  <si>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</si>
  <si>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</si>
  <si>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</si>
  <si>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</si>
  <si>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</si>
  <si>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</si>
  <si>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</si>
  <si>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</si>
  <si>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</si>
  <si>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</si>
  <si>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</si>
  <si>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</si>
  <si>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</si>
  <si>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</si>
  <si>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</si>
  <si>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</si>
  <si>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</si>
  <si>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</si>
  <si>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</si>
  <si>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</si>
  <si>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</si>
  <si>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</si>
  <si>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</si>
  <si>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</si>
  <si>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</si>
  <si>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</si>
  <si>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</si>
  <si>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</si>
  <si>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</si>
  <si>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</si>
  <si>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</si>
  <si>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</si>
  <si>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</si>
  <si>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</si>
  <si>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</si>
  <si>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</si>
  <si>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</si>
  <si>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</si>
  <si>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</si>
  <si>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</si>
  <si>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</si>
  <si>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</si>
  <si>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</si>
  <si>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</si>
  <si>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</si>
  <si>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</si>
  <si>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</si>
  <si>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</si>
  <si>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</si>
  <si>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</si>
  <si>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</si>
  <si>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</si>
  <si>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</si>
  <si>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</si>
  <si>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</si>
  <si>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</si>
  <si>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</si>
  <si>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</si>
  <si>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</si>
  <si>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</si>
  <si>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</si>
  <si>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</si>
  <si>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</si>
  <si>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</si>
  <si>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</si>
  <si>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</si>
  <si>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</si>
  <si>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</si>
  <si>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</si>
  <si>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</si>
  <si>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</si>
  <si>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</si>
  <si>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</si>
  <si>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</si>
  <si>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</si>
  <si>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</si>
  <si>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</si>
  <si>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</si>
  <si>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</si>
  <si>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</si>
  <si>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</si>
  <si>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</si>
  <si>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</si>
  <si>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</si>
  <si>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</si>
  <si>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</si>
  <si>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</si>
  <si>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</si>
  <si>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</si>
  <si>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</si>
  <si>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</si>
  <si>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</si>
  <si>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</si>
  <si>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</si>
  <si>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</si>
  <si>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</si>
  <si>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</si>
  <si>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</si>
  <si>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</si>
  <si>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</si>
  <si>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</si>
  <si>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</si>
  <si>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</si>
  <si>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</si>
  <si>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</si>
  <si>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</si>
  <si>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</si>
  <si>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</si>
  <si>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</si>
  <si>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</si>
  <si>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</si>
  <si>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</si>
  <si>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</si>
  <si>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</si>
  <si>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</si>
  <si>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</si>
  <si>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</si>
  <si>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</si>
  <si>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</si>
  <si>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</si>
  <si>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</si>
  <si>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</si>
  <si>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</si>
  <si>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</si>
  <si>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</si>
  <si>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</si>
  <si>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</si>
  <si>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</si>
  <si>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</si>
  <si>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</si>
  <si>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</si>
  <si>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</si>
  <si>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</si>
  <si>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</si>
  <si>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</si>
  <si>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</si>
  <si>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</si>
  <si>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</si>
  <si>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</si>
  <si>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</si>
  <si>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</si>
  <si>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</si>
  <si>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</si>
  <si>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</si>
  <si>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</si>
  <si>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</si>
  <si>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</si>
  <si>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</si>
  <si>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</si>
  <si>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</si>
  <si>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</si>
  <si>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</si>
  <si>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</si>
  <si>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</si>
  <si>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</si>
  <si>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</si>
  <si>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</si>
  <si>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</si>
  <si>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</si>
  <si>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</si>
  <si>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</si>
  <si>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</si>
  <si>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</si>
  <si>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</si>
  <si>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</si>
  <si>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</si>
  <si>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</si>
  <si>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</si>
  <si>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</si>
  <si>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</si>
  <si>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</si>
  <si>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</si>
  <si>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</si>
  <si>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</si>
  <si>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</si>
  <si>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</si>
  <si>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</si>
  <si>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</si>
  <si>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</si>
  <si>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</si>
  <si>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</si>
  <si>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</si>
  <si>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</si>
  <si>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</si>
  <si>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</si>
  <si>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</si>
  <si>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</si>
  <si>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</si>
  <si>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</si>
  <si>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</si>
  <si>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</si>
  <si>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</si>
  <si>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</si>
  <si>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</si>
  <si>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</si>
  <si>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</si>
  <si>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</si>
  <si>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</si>
  <si>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</si>
  <si>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</si>
  <si>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</si>
  <si>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</si>
  <si>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</si>
  <si>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</si>
  <si>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</si>
  <si>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</si>
  <si>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</si>
  <si>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</si>
  <si>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</si>
  <si>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</si>
  <si>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</si>
  <si>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</si>
  <si>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</si>
  <si>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</si>
  <si>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</si>
  <si>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</si>
  <si>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</si>
  <si>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</si>
  <si>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</si>
  <si>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</si>
  <si>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</si>
  <si>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</si>
  <si>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</si>
  <si>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</si>
  <si>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</si>
  <si>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</si>
  <si>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</si>
  <si>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</si>
  <si>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</si>
  <si>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</si>
  <si>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</si>
  <si>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</si>
  <si>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</si>
  <si>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</si>
  <si>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</si>
  <si>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</si>
  <si>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</si>
  <si>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</si>
  <si>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</si>
  <si>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</si>
  <si>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</si>
  <si>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</si>
  <si>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</si>
  <si>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</si>
  <si>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</si>
  <si>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</si>
  <si>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</si>
  <si>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</si>
  <si>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</si>
  <si>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</si>
  <si>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</si>
  <si>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</si>
  <si>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</si>
  <si>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</si>
  <si>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</si>
  <si>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</si>
  <si>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</si>
  <si>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</si>
  <si>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</si>
  <si>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</si>
  <si>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</si>
  <si>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</si>
  <si>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</si>
  <si>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</si>
  <si>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</si>
  <si>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</si>
  <si>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</si>
  <si>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</si>
  <si>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</si>
  <si>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</si>
  <si>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</si>
  <si>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</si>
  <si>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</si>
  <si>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</si>
  <si>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</si>
  <si>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</si>
  <si>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</si>
  <si>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</si>
  <si>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</si>
  <si>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</si>
  <si>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</si>
  <si>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</si>
  <si>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</si>
  <si>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</si>
  <si>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</si>
  <si>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</si>
  <si>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</si>
  <si>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</si>
  <si>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</si>
  <si>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</si>
  <si>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</si>
  <si>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</si>
  <si>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</si>
  <si>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</si>
  <si>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</si>
  <si>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</si>
  <si>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</si>
  <si>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</si>
  <si>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</si>
  <si>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</si>
  <si>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</si>
  <si>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</si>
  <si>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</si>
  <si>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</si>
  <si>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</si>
  <si>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</si>
  <si>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</si>
  <si>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</si>
  <si>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</si>
  <si>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</si>
  <si>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</si>
  <si>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</si>
  <si>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</si>
  <si>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</si>
  <si>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</si>
  <si>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</si>
  <si>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</si>
  <si>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</si>
  <si>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</si>
  <si>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</si>
  <si>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</si>
  <si>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</si>
  <si>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</si>
  <si>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</si>
  <si>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</si>
  <si>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</si>
  <si>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</si>
  <si>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</si>
  <si>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</si>
  <si>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</si>
  <si>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</si>
  <si>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</si>
  <si>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</si>
  <si>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</si>
  <si>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</si>
  <si>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</si>
  <si>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</si>
  <si>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</si>
  <si>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</si>
  <si>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</si>
  <si>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</si>
  <si>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</si>
  <si>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</si>
  <si>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</si>
  <si>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</si>
  <si>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</si>
  <si>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</si>
  <si>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</si>
  <si>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</si>
  <si>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</si>
  <si>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</si>
  <si>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</si>
  <si>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</si>
  <si>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</si>
  <si>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</si>
  <si>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</si>
  <si>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</si>
  <si>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</si>
  <si>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</si>
  <si>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</si>
  <si>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</si>
  <si>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</si>
  <si>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</si>
  <si>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</si>
  <si>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</si>
  <si>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</si>
  <si>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</si>
  <si>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</si>
  <si>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</si>
  <si>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</si>
  <si>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</si>
  <si>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</si>
  <si>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</si>
  <si>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</si>
  <si>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</si>
  <si>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</si>
  <si>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</si>
  <si>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</si>
  <si>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</si>
  <si>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</si>
  <si>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</si>
  <si>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</si>
  <si>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</si>
  <si>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</si>
  <si>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</si>
  <si>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</si>
  <si>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</si>
  <si>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</si>
  <si>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</si>
  <si>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</si>
  <si>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</si>
  <si>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</si>
  <si>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</si>
  <si>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</si>
  <si>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</si>
  <si>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</si>
  <si>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</si>
  <si>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</si>
  <si>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</si>
  <si>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</si>
  <si>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</si>
  <si>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</si>
  <si>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</si>
  <si>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</si>
  <si>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</si>
  <si>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</si>
  <si>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</si>
  <si>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</si>
  <si>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</si>
  <si>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</si>
  <si>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</si>
  <si>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</si>
  <si>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</si>
  <si>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</si>
  <si>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</si>
  <si>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</si>
  <si>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</si>
  <si>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</si>
  <si>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</si>
  <si>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</si>
  <si>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</si>
  <si>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</si>
  <si>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</si>
  <si>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</si>
  <si>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</si>
  <si>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</si>
  <si>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</si>
  <si>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</si>
  <si>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</si>
  <si>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</si>
  <si>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</si>
  <si>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</si>
  <si>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</si>
  <si>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</si>
  <si>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</si>
  <si>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</si>
  <si>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</si>
  <si>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</si>
  <si>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</si>
  <si>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</si>
  <si>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</si>
  <si>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</si>
  <si>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</si>
  <si>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</si>
  <si>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</si>
  <si>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</si>
  <si>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</si>
  <si>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</si>
  <si>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</si>
  <si>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</si>
  <si>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</si>
  <si>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</si>
  <si>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</si>
  <si>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</si>
  <si>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</si>
  <si>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</si>
  <si>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</si>
  <si>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</si>
  <si>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</si>
  <si>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</si>
  <si>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</si>
  <si>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</si>
  <si>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</si>
  <si>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</si>
  <si>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</si>
  <si>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</si>
  <si>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</si>
  <si>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</si>
  <si>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</si>
  <si>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</si>
  <si>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</si>
  <si>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</si>
  <si>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</si>
  <si>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</si>
  <si>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</si>
  <si>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</si>
  <si>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</si>
  <si>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</si>
  <si>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</si>
  <si>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</si>
  <si>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</si>
  <si>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</si>
  <si>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</si>
  <si>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</si>
  <si>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</si>
  <si>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</si>
  <si>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</si>
  <si>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</si>
  <si>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</si>
  <si>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</si>
  <si>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</si>
  <si>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</si>
  <si>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</si>
  <si>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</si>
  <si>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</si>
  <si>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</si>
  <si>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</si>
  <si>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</si>
  <si>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</si>
  <si>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</si>
  <si>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</si>
  <si>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</si>
  <si>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</si>
  <si>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</si>
  <si>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</si>
  <si>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</si>
  <si>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</si>
  <si>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</si>
  <si>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</si>
  <si>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</si>
  <si>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</si>
  <si>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</si>
  <si>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</si>
  <si>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</si>
  <si>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</si>
  <si>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</si>
  <si>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</si>
  <si>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</si>
  <si>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</si>
  <si>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</si>
  <si>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</si>
  <si>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</si>
  <si>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</si>
  <si>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</si>
  <si>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</si>
  <si>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</si>
  <si>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</si>
  <si>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</si>
  <si>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</si>
  <si>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</si>
  <si>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</si>
  <si>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</si>
  <si>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</si>
  <si>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</si>
  <si>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</si>
  <si>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</si>
  <si>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</si>
  <si>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</si>
  <si>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</si>
  <si>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</si>
  <si>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</si>
  <si>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</si>
  <si>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</si>
  <si>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</si>
  <si>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</si>
  <si>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</si>
  <si>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</si>
  <si>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</si>
  <si>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</si>
  <si>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</si>
  <si>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</si>
  <si>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</si>
  <si>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</si>
  <si>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</si>
  <si>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</si>
  <si>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</si>
  <si>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</si>
  <si>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</si>
  <si>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</si>
  <si>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</si>
  <si>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</si>
  <si>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</si>
  <si>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</si>
  <si>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</si>
  <si>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</si>
  <si>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</si>
  <si>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</si>
  <si>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</si>
  <si>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</si>
  <si>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</si>
  <si>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</si>
  <si>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</si>
  <si>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</si>
  <si>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</si>
  <si>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</si>
  <si>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</si>
  <si>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</si>
  <si>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</si>
  <si>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</si>
  <si>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</si>
  <si>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</si>
  <si>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</si>
  <si>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</si>
  <si>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</si>
  <si>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</si>
  <si>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</si>
  <si>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</si>
  <si>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</si>
  <si>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</si>
  <si>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</si>
  <si>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</si>
  <si>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</si>
  <si>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</si>
  <si>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</si>
  <si>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</si>
  <si>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</si>
  <si>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</si>
  <si>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</si>
  <si>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</si>
  <si>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</si>
  <si>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</si>
  <si>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</si>
  <si>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</si>
  <si>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</si>
  <si>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</si>
  <si>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</si>
  <si>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</si>
  <si>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</si>
  <si>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</si>
  <si>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</si>
  <si>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</si>
  <si>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</si>
  <si>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</si>
  <si>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</si>
  <si>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</si>
  <si>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</si>
  <si>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</si>
  <si>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</si>
  <si>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</si>
  <si>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</si>
  <si>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</si>
  <si>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</si>
  <si>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</si>
  <si>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</si>
  <si>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</si>
  <si>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</si>
  <si>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</si>
  <si>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</si>
  <si>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</si>
  <si>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</si>
  <si>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</si>
  <si>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</si>
  <si>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</si>
  <si>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</si>
  <si>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</si>
  <si>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</si>
  <si>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</si>
  <si>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</si>
  <si>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</si>
  <si>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</si>
  <si>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</si>
  <si>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</si>
  <si>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</si>
  <si>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</si>
  <si>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</si>
  <si>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</si>
  <si>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</si>
  <si>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</si>
  <si>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</si>
  <si>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</si>
  <si>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</si>
  <si>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</si>
  <si>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</si>
  <si>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</si>
  <si>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</si>
  <si>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</si>
  <si>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</si>
  <si>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</si>
  <si>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</si>
  <si>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</si>
  <si>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</si>
  <si>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</si>
  <si>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</si>
  <si>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</si>
  <si>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</si>
  <si>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</si>
  <si>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</si>
  <si>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</si>
  <si>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</si>
  <si>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</si>
  <si>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</si>
  <si>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</si>
  <si>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</si>
  <si>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</si>
  <si>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</si>
  <si>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</si>
  <si>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</si>
  <si>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</si>
  <si>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</si>
  <si>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</si>
  <si>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</si>
  <si>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</si>
  <si>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</si>
  <si>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</si>
  <si>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</si>
  <si>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</si>
  <si>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</si>
  <si>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</si>
  <si>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</si>
  <si>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</si>
  <si>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</si>
  <si>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</si>
  <si>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</si>
  <si>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</si>
  <si>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</si>
  <si>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</si>
  <si>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</si>
  <si>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</si>
  <si>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</si>
  <si>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</si>
  <si>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</si>
  <si>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</si>
  <si>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</si>
  <si>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</si>
  <si>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</si>
  <si>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</si>
  <si>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</si>
  <si>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</si>
  <si>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</si>
  <si>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</si>
  <si>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</si>
  <si>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</si>
  <si>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</si>
  <si>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</si>
  <si>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</si>
  <si>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</si>
  <si>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</si>
  <si>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</si>
  <si>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</si>
  <si>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</si>
  <si>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</si>
  <si>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</si>
  <si>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</si>
  <si>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</si>
  <si>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</si>
  <si>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</si>
  <si>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</si>
  <si>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</si>
  <si>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</si>
  <si>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</si>
  <si>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</si>
  <si>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</si>
  <si>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</si>
  <si>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</si>
  <si>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</si>
  <si>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</si>
  <si>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</si>
  <si>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</si>
  <si>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</si>
  <si>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</si>
  <si>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</si>
  <si>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</si>
  <si>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</si>
  <si>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</si>
  <si>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</si>
  <si>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</si>
  <si>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</si>
  <si>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</si>
  <si>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</si>
  <si>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</si>
  <si>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</si>
  <si>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</si>
  <si>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</si>
  <si>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</si>
  <si>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</si>
  <si>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</si>
  <si>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</si>
  <si>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</si>
  <si>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</si>
  <si>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</si>
  <si>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</si>
  <si>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</si>
  <si>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</si>
  <si>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</si>
  <si>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</si>
  <si>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</si>
  <si>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</si>
  <si>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</si>
  <si>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</si>
  <si>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</si>
  <si>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</si>
  <si>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</si>
  <si>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</si>
  <si>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</si>
  <si>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</si>
  <si>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</si>
  <si>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</si>
  <si>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</si>
  <si>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</si>
  <si>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</si>
  <si>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</si>
  <si>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</si>
  <si>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</si>
  <si>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</si>
  <si>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</si>
  <si>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</si>
  <si>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</si>
  <si>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</si>
  <si>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</si>
  <si>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</si>
  <si>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</si>
  <si>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</si>
  <si>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</si>
  <si>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</si>
  <si>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</si>
  <si>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</si>
  <si>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</si>
  <si>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</si>
  <si>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</si>
  <si>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</si>
  <si>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</si>
  <si>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</si>
  <si>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</si>
  <si>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</si>
  <si>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</si>
  <si>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</si>
  <si>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</si>
  <si>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</si>
  <si>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</si>
  <si>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</si>
  <si>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</si>
  <si>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</si>
  <si>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</si>
  <si>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</si>
  <si>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</si>
  <si>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</si>
  <si>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</si>
  <si>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</si>
  <si>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</si>
  <si>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</si>
  <si>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</si>
  <si>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</si>
  <si>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</si>
  <si>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</si>
  <si>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</si>
  <si>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</si>
  <si>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</si>
  <si>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</si>
  <si>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</si>
  <si>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</si>
  <si>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</si>
  <si>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</si>
  <si>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</si>
  <si>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</si>
  <si>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</si>
  <si>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</si>
  <si>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</si>
  <si>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</si>
  <si>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</si>
  <si>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</si>
  <si>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</si>
  <si>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</si>
  <si>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</si>
  <si>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</si>
  <si>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</si>
  <si>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</si>
  <si>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</si>
  <si>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</si>
  <si>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</si>
  <si>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</si>
  <si>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</si>
  <si>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</si>
  <si>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</si>
  <si>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</si>
  <si>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</si>
  <si>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</si>
  <si>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</si>
  <si>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</si>
  <si>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</si>
  <si>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</si>
  <si>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</si>
  <si>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</si>
  <si>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</si>
  <si>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</si>
  <si>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</si>
  <si>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</si>
  <si>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</si>
  <si>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</si>
  <si>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</si>
  <si>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</si>
  <si>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</si>
  <si>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</si>
  <si>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</si>
  <si>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</si>
  <si>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</si>
  <si>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</si>
  <si>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</si>
  <si>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</si>
  <si>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</si>
  <si>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</si>
  <si>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</si>
  <si>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</si>
  <si>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</si>
  <si>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</si>
  <si>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</si>
  <si>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</si>
  <si>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</si>
  <si>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</si>
  <si>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</si>
  <si>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</si>
  <si>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</si>
  <si>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</si>
  <si>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</si>
  <si>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</si>
  <si>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</si>
  <si>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</si>
  <si>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</si>
  <si>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</si>
  <si>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</si>
  <si>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</si>
  <si>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</si>
  <si>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</si>
  <si>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</si>
  <si>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</si>
  <si>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</si>
  <si>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</si>
  <si>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</si>
  <si>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</si>
  <si>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</si>
  <si>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</si>
  <si>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</si>
  <si>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</si>
  <si>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</si>
  <si>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</si>
  <si>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</si>
  <si>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</si>
  <si>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</si>
  <si>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</si>
  <si>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</si>
  <si>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</si>
  <si>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</si>
  <si>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</si>
  <si>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</si>
  <si>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</si>
  <si>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</si>
  <si>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</si>
  <si>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</si>
  <si>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</si>
  <si>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</si>
  <si>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</si>
  <si>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</si>
  <si>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</si>
  <si>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</si>
  <si>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</si>
  <si>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</si>
  <si>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</si>
  <si>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</si>
  <si>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</si>
  <si>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</si>
  <si>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</si>
  <si>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</si>
  <si>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</si>
  <si>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</si>
  <si>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</si>
  <si>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</si>
  <si>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</si>
  <si>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</si>
  <si>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</si>
  <si>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</si>
  <si>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</si>
  <si>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</si>
  <si>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</si>
  <si>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</si>
  <si>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</si>
  <si>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</si>
  <si>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</si>
  <si>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</si>
  <si>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</si>
  <si>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</si>
  <si>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</si>
  <si>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</si>
  <si>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</si>
  <si>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</si>
  <si>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</si>
  <si>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</si>
  <si>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</si>
  <si>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</si>
  <si>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</si>
  <si>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</si>
  <si>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</si>
  <si>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</si>
  <si>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</si>
  <si>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</si>
  <si>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</si>
  <si>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</si>
  <si>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</si>
  <si>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</si>
  <si>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</si>
  <si>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</si>
  <si>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</si>
  <si>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</si>
  <si>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</si>
  <si>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</si>
  <si>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</si>
  <si>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</si>
  <si>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</si>
  <si>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</si>
  <si>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</si>
  <si>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</si>
  <si>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</si>
  <si>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</si>
  <si>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</si>
  <si>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</si>
  <si>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</si>
  <si>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</si>
  <si>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</si>
  <si>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</si>
  <si>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</si>
  <si>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</si>
  <si>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</si>
  <si>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</si>
  <si>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</si>
  <si>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</si>
  <si>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</si>
  <si>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</si>
  <si>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</si>
  <si>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</si>
  <si>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</si>
  <si>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</si>
  <si>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</si>
  <si>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</si>
  <si>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</si>
  <si>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</si>
  <si>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</si>
  <si>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</si>
  <si>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</si>
  <si>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</si>
  <si>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</si>
  <si>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</si>
  <si>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</si>
  <si>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</si>
  <si>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</si>
  <si>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</si>
  <si>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</si>
  <si>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</si>
  <si>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</si>
  <si>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</si>
  <si>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</si>
  <si>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</si>
  <si>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</si>
  <si>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</si>
  <si>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</si>
  <si>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</si>
  <si>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</si>
  <si>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</si>
  <si>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</si>
  <si>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</si>
  <si>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</si>
  <si>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</si>
  <si>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</si>
  <si>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</si>
  <si>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</si>
  <si>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</si>
  <si>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</si>
  <si>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</si>
  <si>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</si>
  <si>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</si>
  <si>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</si>
  <si>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</si>
  <si>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</si>
  <si>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</si>
  <si>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</si>
  <si>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</si>
  <si>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</si>
  <si>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</si>
  <si>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</si>
  <si>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</si>
  <si>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</si>
  <si>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</si>
  <si>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</si>
  <si>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</si>
  <si>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</si>
  <si>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</si>
  <si>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</si>
  <si>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</si>
  <si>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</si>
  <si>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</si>
  <si>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</si>
  <si>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</si>
  <si>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</si>
  <si>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</si>
  <si>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</si>
  <si>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</si>
  <si>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</si>
  <si>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</si>
  <si>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</si>
  <si>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</si>
  <si>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</si>
  <si>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</si>
  <si>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</si>
  <si>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</si>
  <si>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</si>
  <si>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</si>
  <si>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</si>
  <si>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</si>
  <si>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</si>
  <si>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</si>
  <si>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</si>
  <si>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</si>
  <si>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</si>
  <si>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</si>
  <si>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</si>
  <si>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</si>
  <si>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</si>
  <si>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</si>
  <si>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</si>
  <si>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</si>
  <si>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</si>
  <si>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</si>
  <si>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</si>
  <si>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</si>
  <si>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</si>
  <si>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</si>
  <si>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</si>
  <si>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</si>
  <si>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</si>
  <si>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</si>
  <si>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</si>
  <si>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</si>
  <si>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</si>
  <si>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</si>
  <si>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</si>
  <si>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</si>
  <si>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</si>
  <si>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</si>
  <si>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</si>
  <si>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</si>
  <si>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</si>
  <si>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</si>
  <si>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</si>
  <si>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</si>
  <si>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</si>
  <si>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</si>
  <si>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</si>
  <si>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</si>
  <si>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</si>
  <si>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</si>
  <si>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</si>
  <si>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</si>
  <si>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</si>
  <si>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</si>
  <si>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</si>
  <si>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</si>
  <si>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</si>
  <si>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</si>
  <si>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</si>
  <si>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</si>
  <si>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</si>
  <si>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</si>
  <si>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</si>
  <si>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</si>
  <si>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</si>
  <si>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</si>
  <si>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</si>
  <si>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</si>
  <si>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</si>
  <si>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</si>
  <si>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</si>
  <si>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</si>
  <si>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</si>
  <si>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</si>
  <si>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</si>
  <si>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</si>
  <si>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</si>
  <si>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</si>
  <si>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</si>
  <si>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</si>
  <si>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</si>
  <si>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</si>
  <si>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</si>
  <si>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</si>
  <si>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</si>
  <si>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</si>
  <si>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</si>
  <si>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</si>
  <si>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</si>
  <si>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</si>
  <si>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</si>
  <si>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</si>
  <si>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</si>
  <si>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</si>
  <si>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</si>
  <si>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</si>
  <si>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</si>
  <si>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</si>
  <si>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</si>
  <si>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</si>
  <si>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</si>
  <si>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</si>
  <si>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</si>
  <si>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</si>
  <si>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</si>
  <si>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</si>
  <si>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</si>
  <si>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</si>
  <si>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</si>
  <si>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</si>
  <si>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</si>
  <si>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</si>
  <si>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</si>
  <si>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</si>
  <si>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</si>
  <si>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</si>
  <si>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</si>
  <si>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</si>
  <si>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</si>
  <si>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</si>
  <si>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</si>
  <si>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</si>
  <si>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</si>
  <si>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</si>
  <si>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</si>
  <si>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</si>
  <si>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</si>
  <si>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</si>
  <si>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</si>
  <si>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</si>
  <si>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</si>
  <si>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</si>
  <si>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</si>
  <si>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</si>
  <si>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</si>
  <si>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</si>
  <si>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</si>
  <si>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</si>
  <si>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</si>
  <si>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</si>
  <si>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</si>
  <si>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</si>
  <si>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</si>
  <si>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</si>
  <si>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</si>
  <si>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</si>
  <si>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</si>
  <si>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</si>
  <si>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</si>
  <si>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</si>
  <si>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</si>
  <si>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</si>
  <si>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</si>
  <si>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</si>
  <si>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</si>
  <si>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</si>
  <si>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</si>
  <si>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</si>
  <si>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</si>
  <si>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</si>
  <si>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</si>
  <si>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</si>
  <si>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</si>
  <si>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</si>
  <si>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</si>
  <si>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</si>
  <si>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</si>
  <si>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</si>
  <si>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</si>
  <si>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</si>
  <si>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</si>
  <si>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</si>
  <si>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</si>
  <si>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</si>
  <si>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</si>
  <si>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</si>
  <si>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</si>
  <si>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</si>
  <si>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</si>
  <si>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</si>
  <si>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</si>
  <si>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</si>
  <si>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</si>
  <si>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</si>
  <si>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</si>
  <si>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</si>
  <si>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</si>
  <si>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</si>
  <si>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</si>
  <si>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</si>
  <si>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</si>
  <si>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</si>
  <si>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</si>
  <si>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</si>
  <si>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</si>
  <si>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</si>
  <si>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</si>
  <si>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</si>
  <si>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</si>
  <si>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</si>
  <si>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</si>
  <si>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</si>
  <si>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</si>
  <si>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</si>
  <si>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</si>
  <si>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</si>
  <si>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</si>
  <si>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</si>
  <si>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</si>
  <si>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</si>
  <si>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</si>
  <si>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</si>
  <si>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</si>
  <si>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</si>
  <si>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</si>
  <si>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</si>
  <si>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</si>
  <si>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</si>
  <si>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</si>
  <si>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</si>
  <si>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</si>
  <si>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</si>
  <si>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</si>
  <si>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</si>
  <si>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</si>
  <si>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</si>
  <si>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</si>
  <si>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</si>
  <si>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</si>
  <si>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</si>
  <si>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</si>
  <si>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</si>
  <si>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</si>
  <si>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</si>
  <si>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</si>
  <si>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</si>
  <si>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</si>
  <si>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</si>
  <si>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</si>
  <si>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</si>
  <si>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</si>
  <si>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</si>
  <si>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</si>
  <si>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</si>
  <si>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</si>
  <si>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</si>
  <si>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</si>
  <si>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</si>
  <si>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</si>
  <si>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</si>
  <si>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</si>
  <si>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</si>
  <si>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</si>
  <si>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</si>
  <si>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</si>
  <si>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</si>
  <si>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</si>
  <si>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</si>
  <si>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</si>
  <si>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</si>
  <si>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</si>
  <si>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</si>
  <si>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</si>
  <si>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</si>
  <si>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</si>
  <si>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</si>
  <si>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</si>
  <si>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</si>
  <si>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</si>
  <si>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</si>
  <si>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</si>
  <si>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</si>
  <si>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</si>
  <si>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</si>
  <si>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</si>
  <si>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</si>
  <si>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</si>
  <si>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</si>
  <si>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</si>
  <si>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</si>
  <si>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</si>
  <si>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</si>
  <si>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</si>
  <si>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</si>
  <si>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</si>
  <si>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</si>
  <si>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</si>
  <si>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</si>
  <si>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</si>
  <si>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</si>
  <si>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</si>
  <si>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</si>
  <si>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</si>
  <si>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</si>
  <si>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</si>
  <si>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</si>
  <si>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</si>
  <si>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</si>
  <si>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</si>
  <si>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</si>
  <si>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</si>
  <si>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</si>
  <si>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</si>
  <si>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</si>
  <si>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</si>
  <si>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</si>
  <si>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</si>
  <si>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</si>
  <si>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</si>
  <si>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</si>
  <si>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</si>
  <si>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</si>
  <si>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</si>
  <si>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</si>
  <si>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</si>
  <si>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</si>
  <si>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</si>
  <si>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</si>
  <si>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</si>
  <si>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</si>
  <si>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</si>
  <si>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</si>
  <si>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</si>
  <si>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</si>
  <si>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</si>
  <si>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</si>
  <si>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</si>
  <si>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</si>
  <si>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</si>
  <si>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</si>
  <si>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</si>
  <si>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</si>
  <si>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</si>
  <si>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</si>
  <si>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</si>
  <si>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</si>
  <si>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</si>
  <si>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</si>
  <si>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</si>
  <si>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</si>
  <si>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</si>
  <si>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</si>
  <si>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</si>
  <si>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</si>
  <si>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</si>
  <si>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</si>
  <si>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</si>
  <si>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</si>
  <si>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</si>
  <si>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</si>
  <si>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</si>
  <si>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</si>
  <si>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</si>
  <si>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</si>
  <si>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</si>
  <si>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</si>
  <si>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</si>
  <si>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</si>
  <si>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</si>
  <si>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</si>
  <si>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</si>
  <si>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</si>
  <si>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</si>
  <si>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</si>
  <si>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</si>
  <si>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</si>
  <si>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</si>
  <si>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</si>
  <si>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</si>
  <si>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</si>
  <si>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</si>
  <si>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</si>
  <si>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</si>
  <si>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</si>
  <si>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</si>
  <si>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</si>
  <si>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</si>
  <si>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</si>
  <si>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</si>
  <si>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</si>
  <si>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</si>
  <si>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</si>
  <si>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</si>
  <si>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</si>
  <si>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</si>
  <si>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</si>
  <si>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</si>
  <si>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</si>
  <si>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</si>
  <si>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</si>
  <si>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</si>
  <si>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</si>
  <si>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</si>
  <si>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</si>
  <si>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</si>
  <si>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</si>
  <si>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</si>
  <si>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</si>
  <si>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</si>
  <si>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</si>
  <si>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</si>
  <si>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</si>
  <si>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</si>
  <si>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</si>
  <si>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</si>
  <si>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</si>
  <si>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</si>
  <si>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</si>
  <si>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</si>
  <si>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</si>
  <si>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</si>
  <si>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</si>
  <si>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</si>
  <si>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</si>
  <si>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</si>
  <si>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</si>
  <si>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</si>
  <si>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</si>
  <si>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</si>
  <si>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</si>
  <si>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</si>
  <si>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</si>
  <si>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</si>
  <si>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</si>
  <si>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</si>
  <si>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</si>
  <si>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</si>
  <si>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</si>
  <si>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</si>
  <si>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</si>
  <si>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</si>
  <si>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</si>
  <si>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</si>
  <si>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</si>
  <si>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</si>
  <si>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</si>
  <si>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</si>
  <si>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</si>
  <si>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</si>
  <si>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</si>
  <si>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</si>
  <si>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</si>
  <si>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</si>
  <si>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</si>
  <si>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</si>
  <si>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</si>
  <si>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</si>
  <si>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</si>
  <si>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</si>
  <si>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</si>
  <si>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</si>
  <si>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</si>
  <si>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</si>
  <si>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</si>
  <si>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</si>
  <si>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</si>
  <si>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</si>
  <si>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</si>
  <si>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</si>
  <si>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</si>
  <si>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</si>
  <si>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</si>
  <si>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</si>
  <si>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</si>
  <si>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</si>
  <si>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</si>
  <si>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</si>
  <si>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</si>
  <si>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</si>
  <si>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</si>
  <si>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</si>
  <si>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</si>
  <si>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</si>
  <si>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</si>
  <si>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</si>
  <si>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</si>
  <si>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</si>
  <si>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</si>
  <si>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</si>
  <si>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</si>
  <si>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</si>
  <si>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</si>
  <si>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</si>
  <si>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</si>
  <si>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</si>
  <si>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</si>
  <si>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</si>
  <si>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</si>
  <si>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</si>
  <si>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</si>
  <si>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</si>
  <si>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</si>
  <si>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</si>
  <si>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</si>
  <si>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</si>
  <si>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</si>
  <si>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</si>
  <si>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</si>
  <si>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</si>
  <si>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</si>
  <si>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</si>
  <si>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</si>
  <si>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</si>
  <si>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</si>
  <si>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</si>
  <si>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</si>
  <si>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</si>
  <si>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</si>
  <si>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</si>
  <si>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</si>
  <si>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</si>
  <si>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</si>
  <si>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</si>
  <si>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</si>
  <si>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</si>
  <si>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</si>
  <si>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</si>
  <si>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</si>
  <si>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</si>
  <si>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</si>
  <si>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</si>
  <si>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</si>
  <si>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</si>
  <si>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</si>
  <si>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</si>
  <si>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</si>
  <si>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</si>
  <si>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</si>
  <si>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</si>
  <si>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</si>
  <si>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</si>
  <si>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</si>
  <si>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</si>
  <si>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</si>
  <si>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</si>
  <si>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</si>
  <si>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</si>
  <si>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</si>
  <si>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</si>
  <si>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</si>
  <si>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</si>
  <si>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</si>
  <si>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</si>
  <si>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</si>
  <si>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</si>
  <si>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</si>
  <si>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</si>
  <si>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</si>
  <si>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</si>
  <si>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</si>
  <si>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</si>
  <si>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</si>
  <si>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</si>
  <si>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</si>
  <si>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</si>
  <si>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</si>
  <si>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</si>
  <si>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</si>
  <si>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</si>
  <si>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</si>
  <si>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</si>
  <si>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</si>
  <si>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</si>
  <si>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</si>
  <si>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</si>
  <si>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</si>
  <si>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</si>
  <si>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</si>
  <si>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</si>
  <si>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</si>
  <si>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</si>
  <si>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</si>
  <si>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</si>
  <si>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</si>
  <si>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</si>
  <si>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</si>
  <si>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</si>
  <si>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</si>
  <si>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</si>
  <si>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</si>
  <si>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</si>
  <si>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</si>
  <si>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</si>
  <si>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</si>
  <si>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</si>
  <si>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</si>
  <si>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</si>
  <si>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</si>
  <si>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</si>
  <si>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</si>
  <si>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</si>
  <si>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</si>
  <si>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</si>
  <si>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</si>
  <si>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</si>
  <si>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</si>
  <si>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</si>
  <si>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</si>
  <si>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</si>
  <si>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</si>
  <si>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</si>
  <si>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</si>
  <si>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</si>
  <si>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</si>
  <si>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</si>
  <si>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</si>
  <si>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</si>
  <si>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</si>
  <si>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</si>
  <si>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</si>
  <si>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</si>
  <si>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</si>
  <si>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</si>
  <si>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</si>
  <si>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</si>
  <si>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</si>
  <si>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</si>
  <si>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</si>
  <si>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</si>
  <si>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</si>
  <si>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</si>
  <si>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</si>
  <si>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</si>
  <si>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</si>
  <si>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</si>
  <si>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</si>
  <si>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</si>
  <si>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</si>
  <si>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</si>
  <si>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</si>
  <si>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</si>
  <si>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</si>
  <si>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</si>
  <si>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</si>
  <si>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</si>
  <si>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</si>
  <si>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</si>
  <si>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</si>
  <si>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</si>
  <si>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</si>
  <si>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</si>
  <si>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</si>
  <si>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</si>
  <si>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</si>
  <si>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</si>
  <si>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</si>
  <si>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</si>
  <si>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</si>
  <si>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</si>
  <si>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</si>
  <si>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</si>
  <si>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</si>
  <si>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</si>
  <si>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</si>
  <si>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</si>
  <si>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</si>
  <si>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</si>
  <si>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</si>
  <si>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</si>
  <si>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</si>
  <si>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</si>
  <si>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</si>
  <si>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</si>
  <si>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</si>
  <si>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</si>
  <si>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</si>
  <si>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</si>
  <si>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</si>
  <si>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</si>
  <si>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</si>
  <si>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</si>
  <si>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</si>
  <si>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</si>
  <si>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</si>
  <si>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</si>
  <si>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</si>
  <si>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</si>
  <si>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</si>
  <si>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</si>
  <si>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</si>
  <si>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</si>
  <si>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</si>
  <si>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</si>
  <si>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</si>
  <si>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</si>
  <si>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</si>
  <si>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</si>
  <si>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</si>
  <si>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</si>
  <si>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</si>
  <si>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</si>
  <si>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</si>
  <si>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</si>
  <si>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</si>
  <si>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</si>
  <si>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</si>
  <si>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</si>
  <si>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</si>
  <si>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</si>
  <si>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</si>
  <si>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</si>
  <si>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</si>
  <si>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</si>
  <si>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</si>
  <si>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</si>
  <si>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</si>
  <si>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</si>
  <si>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</si>
  <si>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</si>
  <si>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</si>
  <si>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</si>
  <si>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</si>
  <si>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</si>
  <si>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</si>
  <si>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</si>
  <si>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</si>
  <si>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</si>
  <si>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</si>
  <si>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</si>
  <si>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</si>
  <si>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</si>
  <si>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</si>
  <si>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</si>
  <si>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</si>
  <si>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</si>
  <si>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</si>
  <si>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</si>
  <si>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</si>
  <si>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</si>
  <si>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</si>
  <si>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</si>
  <si>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</si>
  <si>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</si>
  <si>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</si>
  <si>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</si>
  <si>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</si>
  <si>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</si>
  <si>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</si>
  <si>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</si>
  <si>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</si>
  <si>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</si>
  <si>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</si>
  <si>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</si>
  <si>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</si>
  <si>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</si>
  <si>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</si>
  <si>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</si>
  <si>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</si>
  <si>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</si>
  <si>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</si>
  <si>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</si>
  <si>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</si>
  <si>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</si>
  <si>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</si>
  <si>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</si>
  <si>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</si>
  <si>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</si>
  <si>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</si>
  <si>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</si>
  <si>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</si>
  <si>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</si>
  <si>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</si>
  <si>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</si>
  <si>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</si>
  <si>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</si>
  <si>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</si>
  <si>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</si>
  <si>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</si>
  <si>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</si>
  <si>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</si>
  <si>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</si>
  <si>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</si>
  <si>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</si>
  <si>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</si>
  <si>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</si>
  <si>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</si>
  <si>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</si>
  <si>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</si>
  <si>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</si>
  <si>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</si>
  <si>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</si>
  <si>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</si>
  <si>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</si>
  <si>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</si>
  <si>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</si>
  <si>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</si>
  <si>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</si>
  <si>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</si>
  <si>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</si>
  <si>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</si>
  <si>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</si>
  <si>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</si>
  <si>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</si>
  <si>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</si>
  <si>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</si>
  <si>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</si>
  <si>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</si>
  <si>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</si>
  <si>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</si>
  <si>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</si>
  <si>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</si>
  <si>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</si>
  <si>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</si>
  <si>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</si>
  <si>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</si>
  <si>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</si>
  <si>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</si>
  <si>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</si>
  <si>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</si>
  <si>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</si>
  <si>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</si>
  <si>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</si>
  <si>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</si>
  <si>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</si>
  <si>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</si>
  <si>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</si>
  <si>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</si>
  <si>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</si>
  <si>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</si>
  <si>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</si>
  <si>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</si>
  <si>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</si>
  <si>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</si>
  <si>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</si>
  <si>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</si>
  <si>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</si>
  <si>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</si>
  <si>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</si>
  <si>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</si>
  <si>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</si>
  <si>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</si>
  <si>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</si>
  <si>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</si>
  <si>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</si>
  <si>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</si>
  <si>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</si>
  <si>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</si>
  <si>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</si>
  <si>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</si>
  <si>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</si>
  <si>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</si>
  <si>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</si>
  <si>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</si>
  <si>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</si>
  <si>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</si>
  <si>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</si>
  <si>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</si>
  <si>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</si>
  <si>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</si>
  <si>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</si>
  <si>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</si>
  <si>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</si>
  <si>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</si>
  <si>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</si>
  <si>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</si>
  <si>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</si>
  <si>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</si>
  <si>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</si>
  <si>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</si>
  <si>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</si>
  <si>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</si>
  <si>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</si>
  <si>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</si>
  <si>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</si>
  <si>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</si>
  <si>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</si>
  <si>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</si>
  <si>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</si>
  <si>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</si>
  <si>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</si>
  <si>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</si>
  <si>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</si>
  <si>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</si>
  <si>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</si>
  <si>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</si>
  <si>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</si>
  <si>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</si>
  <si>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</si>
  <si>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</si>
  <si>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</si>
  <si>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</si>
  <si>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</si>
  <si>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</si>
  <si>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</si>
  <si>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</si>
  <si>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</si>
  <si>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</si>
  <si>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</si>
  <si>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</si>
  <si>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</si>
  <si>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</si>
  <si>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</si>
  <si>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</si>
  <si>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</si>
  <si>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</si>
  <si>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</si>
  <si>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</si>
  <si>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</si>
  <si>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</si>
  <si>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</si>
  <si>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</si>
  <si>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</si>
  <si>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</si>
  <si>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</si>
  <si>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</si>
  <si>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</si>
  <si>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</si>
  <si>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</si>
  <si>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</si>
  <si>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</si>
  <si>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</si>
  <si>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</si>
  <si>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</si>
  <si>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</si>
  <si>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</si>
  <si>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</si>
  <si>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</si>
  <si>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</si>
  <si>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</si>
  <si>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</si>
  <si>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</si>
  <si>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</si>
  <si>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</si>
  <si>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</si>
  <si>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</si>
  <si>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</si>
  <si>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</si>
  <si>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</si>
  <si>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</si>
  <si>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</si>
  <si>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</si>
  <si>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</si>
  <si>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</si>
  <si>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</si>
  <si>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</si>
  <si>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</si>
  <si>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</si>
  <si>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</si>
  <si>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</si>
  <si>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</si>
  <si>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</si>
  <si>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</si>
  <si>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</si>
  <si>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</si>
  <si>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</si>
  <si>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</si>
  <si>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</si>
  <si>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</si>
  <si>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</si>
  <si>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</si>
  <si>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</si>
  <si>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</si>
  <si>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</si>
  <si>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</si>
  <si>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</si>
  <si>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</si>
  <si>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</si>
  <si>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</si>
  <si>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</si>
  <si>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</si>
  <si>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</si>
  <si>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</si>
  <si>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</si>
  <si>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</si>
  <si>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</si>
  <si>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</si>
  <si>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</si>
  <si>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</si>
  <si>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</si>
  <si>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</si>
  <si>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</si>
  <si>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</si>
  <si>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</si>
  <si>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</si>
  <si>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</si>
  <si>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</si>
  <si>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</si>
  <si>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</si>
  <si>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</si>
  <si>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</si>
  <si>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</si>
  <si>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</si>
  <si>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</si>
  <si>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</si>
  <si>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</si>
  <si>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</si>
  <si>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</si>
  <si>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</si>
  <si>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</si>
  <si>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</si>
  <si>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</si>
  <si>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</si>
  <si>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</si>
  <si>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</si>
  <si>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</si>
  <si>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</si>
  <si>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</si>
  <si>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</si>
  <si>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</si>
  <si>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</si>
  <si>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</si>
  <si>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</si>
  <si>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</si>
  <si>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</si>
  <si>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</si>
  <si>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</si>
  <si>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</si>
  <si>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</si>
  <si>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</si>
  <si>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</si>
  <si>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</si>
  <si>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</si>
  <si>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</si>
  <si>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</si>
  <si>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</si>
  <si>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</si>
  <si>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</si>
  <si>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</si>
  <si>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</si>
  <si>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</si>
  <si>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</si>
  <si>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</si>
  <si>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</si>
  <si>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</si>
  <si>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</si>
  <si>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</si>
  <si>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</si>
  <si>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</si>
  <si>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</si>
  <si>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</si>
  <si>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</si>
  <si>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</si>
  <si>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</si>
  <si>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</si>
  <si>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</si>
  <si>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</si>
  <si>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</si>
  <si>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</si>
  <si>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</si>
  <si>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</si>
  <si>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</si>
  <si>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</si>
  <si>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</si>
  <si>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</si>
  <si>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</si>
  <si>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</si>
  <si>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</si>
  <si>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</si>
  <si>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</si>
  <si>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</si>
  <si>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</si>
  <si>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</si>
  <si>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</si>
  <si>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</si>
  <si>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</si>
  <si>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</si>
  <si>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</si>
  <si>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</si>
  <si>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</si>
  <si>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</si>
  <si>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</si>
  <si>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</si>
  <si>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</si>
  <si>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</si>
  <si>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</si>
  <si>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</si>
  <si>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</si>
  <si>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</si>
  <si>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</si>
  <si>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</si>
  <si>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</si>
  <si>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</si>
  <si>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</si>
  <si>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</si>
  <si>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</si>
  <si>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</si>
  <si>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</si>
  <si>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</si>
  <si>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</si>
  <si>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</si>
  <si>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</si>
  <si>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</si>
  <si>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</si>
  <si>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</si>
  <si>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</si>
  <si>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</si>
  <si>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</si>
  <si>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</si>
  <si>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</si>
  <si>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</si>
  <si>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</si>
  <si>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</si>
  <si>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</si>
  <si>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</si>
  <si>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</si>
  <si>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</si>
  <si>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</si>
  <si>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</si>
  <si>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</si>
  <si>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</si>
  <si>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</si>
  <si>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</si>
  <si>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</si>
  <si>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</si>
  <si>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</si>
  <si>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</si>
  <si>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</si>
  <si>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</si>
  <si>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</si>
  <si>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</si>
  <si>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</si>
  <si>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</si>
  <si>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</si>
  <si>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</si>
  <si>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</si>
  <si>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</si>
  <si>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</si>
  <si>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</si>
  <si>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</si>
  <si>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</si>
  <si>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</si>
  <si>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</si>
  <si>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</si>
  <si>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</si>
  <si>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</si>
  <si>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</si>
  <si>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</si>
  <si>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</si>
  <si>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</si>
  <si>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</si>
  <si>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</si>
  <si>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</si>
  <si>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</si>
  <si>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</si>
  <si>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</si>
  <si>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</si>
  <si>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</si>
  <si>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</si>
  <si>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</si>
  <si>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</si>
  <si>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</si>
  <si>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</si>
  <si>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</si>
  <si>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</si>
  <si>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</si>
  <si>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</si>
  <si>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</si>
  <si>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</si>
  <si>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</si>
  <si>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</si>
  <si>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</si>
  <si>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</si>
  <si>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</si>
  <si>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</si>
  <si>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</si>
  <si>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</si>
  <si>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</si>
  <si>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</si>
  <si>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</si>
  <si>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</si>
  <si>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</si>
  <si>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</si>
  <si>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</si>
  <si>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</si>
  <si>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</si>
  <si>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</si>
  <si>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</si>
  <si>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</si>
  <si>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</si>
  <si>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</si>
  <si>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</si>
  <si>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</si>
  <si>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</si>
  <si>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</si>
  <si>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</si>
  <si>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</si>
  <si>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</si>
  <si>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</si>
  <si>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</si>
  <si>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</si>
  <si>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</si>
  <si>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</si>
  <si>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</si>
  <si>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</si>
  <si>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</si>
  <si>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</si>
  <si>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</si>
  <si>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</si>
  <si>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</si>
  <si>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</si>
  <si>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</si>
  <si>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</si>
  <si>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</si>
  <si>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</si>
  <si>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</si>
  <si>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</si>
  <si>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</si>
  <si>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</si>
  <si>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</si>
  <si>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</si>
  <si>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</si>
  <si>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</si>
  <si>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</si>
  <si>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</si>
  <si>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</si>
  <si>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</si>
  <si>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</si>
  <si>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</si>
  <si>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</si>
  <si>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</si>
  <si>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</si>
  <si>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</si>
  <si>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</si>
  <si>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</si>
  <si>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</si>
  <si>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</si>
  <si>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</si>
  <si>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</si>
  <si>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</si>
  <si>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</si>
  <si>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</si>
  <si>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</si>
  <si>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</si>
  <si>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</si>
  <si>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</si>
  <si>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</si>
  <si>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</si>
  <si>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</si>
  <si>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</si>
  <si>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</si>
  <si>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</si>
  <si>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</si>
  <si>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</si>
  <si>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</si>
  <si>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</si>
  <si>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</si>
  <si>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</si>
  <si>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</si>
  <si>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</si>
  <si>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</si>
  <si>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</si>
  <si>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</si>
  <si>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</si>
  <si>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</si>
  <si>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</si>
  <si>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</si>
  <si>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</si>
  <si>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</si>
  <si>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</si>
  <si>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</si>
  <si>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</si>
  <si>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</si>
  <si>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</si>
  <si>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</si>
  <si>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</si>
  <si>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</si>
  <si>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</si>
  <si>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</si>
  <si>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</si>
  <si>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</si>
  <si>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</si>
  <si>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</si>
  <si>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</si>
  <si>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</si>
  <si>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</si>
  <si>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</si>
  <si>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</si>
  <si>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</si>
  <si>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</si>
  <si>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</si>
  <si>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</si>
  <si>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</si>
  <si>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</si>
  <si>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</si>
  <si>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</si>
  <si>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</si>
  <si>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</si>
  <si>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</si>
  <si>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</si>
  <si>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</si>
  <si>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</si>
  <si>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</si>
  <si>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</si>
  <si>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</si>
  <si>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</si>
  <si>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</si>
  <si>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</si>
  <si>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</si>
  <si>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</si>
  <si>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</si>
  <si>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</si>
  <si>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</si>
  <si>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</si>
  <si>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</si>
  <si>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</si>
  <si>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</si>
  <si>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</si>
  <si>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</si>
  <si>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</si>
  <si>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</si>
  <si>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</si>
  <si>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</si>
  <si>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</si>
  <si>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</si>
  <si>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</si>
  <si>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</si>
  <si>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</si>
  <si>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</si>
  <si>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</si>
  <si>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</si>
  <si>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</si>
  <si>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</si>
  <si>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</si>
  <si>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</si>
  <si>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</si>
  <si>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</si>
  <si>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</si>
  <si>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</si>
  <si>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</si>
  <si>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</si>
  <si>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</si>
  <si>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</si>
  <si>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</si>
  <si>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</si>
  <si>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</si>
  <si>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</si>
  <si>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</si>
  <si>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</si>
  <si>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</si>
  <si>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</si>
  <si>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</si>
  <si>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</si>
  <si>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</si>
  <si>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</si>
  <si>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</si>
  <si>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</si>
  <si>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</si>
  <si>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</si>
  <si>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</si>
  <si>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</si>
  <si>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</si>
  <si>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</si>
  <si>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</si>
  <si>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</si>
  <si>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</si>
  <si>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</si>
  <si>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</si>
  <si>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</si>
  <si>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</si>
  <si>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</si>
  <si>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</si>
  <si>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</si>
  <si>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</si>
  <si>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</si>
  <si>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</si>
  <si>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</si>
  <si>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</si>
  <si>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</si>
  <si>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</si>
  <si>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</si>
  <si>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</si>
  <si>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</si>
  <si>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</si>
  <si>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</si>
  <si>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</si>
  <si>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</si>
  <si>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</si>
  <si>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</si>
  <si>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</si>
  <si>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</si>
  <si>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</si>
  <si>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</si>
  <si>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</si>
  <si>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</si>
  <si>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</si>
  <si>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</si>
  <si>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</si>
  <si>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</si>
  <si>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</si>
  <si>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</si>
  <si>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</si>
  <si>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</si>
  <si>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</si>
  <si>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</si>
  <si>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</si>
  <si>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</si>
  <si>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</si>
  <si>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</si>
  <si>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</si>
  <si>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</si>
  <si>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</si>
  <si>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</si>
  <si>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</si>
  <si>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</si>
  <si>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</si>
  <si>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</si>
  <si>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</si>
  <si>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</si>
  <si>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</si>
  <si>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</si>
  <si>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</si>
  <si>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</si>
  <si>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</si>
  <si>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</si>
  <si>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</si>
  <si>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</si>
  <si>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</si>
  <si>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</si>
  <si>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</si>
  <si>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</si>
  <si>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</si>
  <si>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</si>
  <si>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</si>
  <si>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</si>
  <si>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</si>
  <si>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</si>
  <si>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</si>
  <si>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</si>
  <si>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</si>
  <si>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</si>
  <si>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</si>
  <si>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</si>
  <si>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</si>
  <si>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</si>
  <si>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</si>
  <si>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</si>
  <si>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</si>
  <si>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</si>
  <si>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</si>
  <si>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</si>
  <si>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</si>
  <si>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</si>
  <si>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</si>
  <si>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</si>
  <si>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</si>
  <si>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</si>
  <si>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</si>
  <si>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</si>
  <si>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</si>
  <si>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</si>
  <si>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</si>
  <si>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</si>
  <si>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</si>
  <si>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</si>
  <si>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</si>
  <si>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</si>
  <si>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</si>
  <si>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</si>
  <si>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</si>
  <si>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</si>
  <si>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</si>
  <si>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</si>
  <si>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</si>
  <si>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</si>
  <si>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</si>
  <si>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</si>
  <si>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</si>
  <si>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</si>
  <si>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</si>
  <si>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</si>
  <si>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</si>
  <si>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</si>
  <si>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</si>
  <si>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</si>
  <si>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</si>
  <si>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</si>
  <si>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</si>
  <si>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</si>
  <si>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</si>
  <si>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</si>
  <si>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</si>
  <si>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</si>
  <si>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</si>
  <si>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</si>
  <si>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</si>
  <si>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</si>
  <si>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</si>
  <si>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</si>
  <si>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</si>
  <si>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</si>
  <si>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</si>
  <si>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</si>
  <si>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</si>
  <si>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</si>
  <si>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</si>
  <si>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</si>
  <si>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</si>
  <si>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</si>
  <si>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</si>
  <si>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</si>
  <si>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</si>
  <si>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</si>
  <si>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</si>
  <si>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</si>
  <si>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</si>
  <si>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</si>
  <si>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</si>
  <si>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</si>
  <si>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</si>
  <si>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</si>
  <si>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</si>
  <si>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</si>
  <si>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</si>
  <si>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</si>
  <si>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</si>
  <si>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</si>
  <si>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</si>
  <si>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</si>
  <si>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</si>
  <si>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</si>
  <si>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</si>
  <si>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</si>
  <si>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</si>
  <si>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</si>
  <si>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</si>
  <si>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</si>
  <si>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</si>
  <si>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</si>
  <si>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</si>
  <si>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</si>
  <si>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</si>
  <si>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</si>
  <si>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</si>
  <si>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</si>
  <si>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</si>
  <si>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</si>
  <si>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</si>
  <si>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</si>
  <si>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</si>
  <si>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</si>
  <si>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</si>
  <si>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</si>
  <si>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</si>
  <si>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</si>
  <si>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</si>
  <si>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</si>
  <si>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</si>
  <si>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</si>
  <si>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</si>
  <si>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</si>
  <si>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</si>
  <si>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</si>
  <si>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</si>
  <si>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</si>
  <si>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</si>
  <si>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</si>
  <si>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</si>
  <si>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</si>
  <si>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</si>
  <si>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</si>
  <si>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</si>
  <si>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</si>
  <si>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</si>
  <si>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</si>
  <si>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</si>
  <si>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</si>
  <si>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</si>
  <si>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</si>
  <si>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</si>
  <si>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</si>
  <si>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</si>
  <si>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</si>
  <si>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</si>
  <si>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</si>
  <si>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</si>
  <si>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</si>
  <si>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</si>
  <si>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</si>
  <si>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</si>
  <si>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</si>
  <si>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</si>
  <si>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</si>
  <si>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</si>
  <si>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</si>
  <si>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</si>
  <si>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</si>
  <si>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</si>
  <si>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</si>
  <si>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</si>
  <si>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</si>
  <si>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</si>
  <si>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</si>
  <si>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</si>
  <si>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</si>
  <si>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</si>
  <si>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</si>
  <si>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</si>
  <si>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</si>
  <si>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</si>
  <si>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</si>
  <si>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</si>
  <si>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</si>
  <si>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</si>
  <si>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</si>
  <si>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</si>
  <si>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</si>
  <si>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</si>
  <si>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</si>
  <si>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</si>
  <si>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</si>
  <si>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</si>
  <si>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</si>
  <si>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</si>
  <si>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</si>
  <si>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</si>
  <si>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</si>
  <si>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</si>
  <si>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</si>
  <si>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</si>
  <si>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</si>
  <si>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</si>
  <si>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</si>
  <si>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</si>
  <si>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</si>
  <si>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</si>
  <si>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</si>
  <si>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</si>
  <si>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</si>
  <si>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</si>
  <si>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</si>
  <si>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</si>
  <si>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</si>
  <si>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</si>
  <si>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</si>
  <si>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</si>
  <si>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</si>
  <si>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</si>
  <si>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</si>
  <si>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</si>
  <si>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</si>
  <si>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</si>
  <si>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</si>
  <si>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</si>
  <si>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</si>
  <si>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</si>
  <si>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</si>
  <si>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</si>
  <si>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</si>
  <si>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</si>
  <si>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</si>
  <si>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</si>
  <si>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</si>
  <si>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</si>
  <si>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</si>
  <si>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</si>
  <si>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</si>
  <si>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</si>
  <si>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</si>
  <si>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</si>
  <si>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</si>
  <si>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</si>
  <si>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</si>
  <si>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</si>
  <si>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</si>
  <si>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</si>
  <si>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</si>
  <si>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</si>
  <si>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</si>
  <si>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</si>
  <si>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</si>
  <si>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</si>
  <si>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</si>
  <si>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</si>
  <si>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</si>
  <si>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</si>
  <si>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</si>
  <si>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</si>
  <si>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</si>
  <si>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</si>
  <si>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</si>
  <si>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</si>
  <si>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</si>
  <si>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</si>
  <si>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</si>
  <si>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</si>
  <si>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</si>
  <si>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</si>
  <si>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</si>
  <si>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</si>
  <si>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</si>
  <si>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</si>
  <si>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</si>
  <si>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</si>
  <si>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</si>
  <si>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</si>
  <si>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</si>
  <si>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</si>
  <si>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</si>
  <si>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</si>
  <si>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</si>
  <si>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</si>
  <si>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</si>
  <si>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</si>
  <si>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</si>
  <si>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</si>
  <si>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</si>
  <si>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</si>
  <si>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</si>
  <si>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</si>
  <si>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</si>
  <si>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</si>
  <si>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</si>
  <si>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</si>
  <si>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</si>
  <si>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</si>
  <si>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</si>
  <si>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</si>
  <si>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</si>
  <si>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</si>
  <si>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</si>
  <si>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</si>
  <si>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</si>
  <si>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</si>
  <si>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</si>
  <si>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</si>
  <si>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</si>
  <si>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</si>
  <si>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</si>
  <si>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</si>
  <si>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</si>
  <si>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</si>
  <si>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</si>
  <si>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</si>
  <si>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</si>
  <si>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</si>
  <si>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</si>
  <si>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</si>
  <si>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</si>
  <si>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</si>
  <si>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</si>
  <si>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</si>
  <si>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</si>
  <si>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</si>
  <si>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</si>
  <si>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</si>
  <si>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</si>
  <si>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</si>
  <si>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</si>
  <si>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</si>
  <si>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</si>
  <si>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</si>
  <si>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</si>
  <si>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</si>
  <si>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</si>
  <si>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</si>
  <si>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</si>
  <si>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</si>
  <si>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</si>
  <si>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</si>
  <si>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</si>
  <si>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</si>
  <si>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</si>
  <si>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</si>
  <si>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</si>
  <si>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</si>
  <si>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</si>
  <si>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</si>
  <si>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</si>
  <si>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</si>
  <si>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</si>
  <si>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</si>
  <si>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</si>
  <si>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</si>
  <si>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</si>
  <si>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</si>
  <si>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</si>
  <si>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</si>
  <si>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</si>
  <si>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</si>
  <si>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</si>
  <si>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</si>
  <si>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</si>
  <si>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</si>
  <si>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</si>
  <si>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</si>
  <si>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</si>
  <si>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</si>
  <si>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</si>
  <si>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</si>
  <si>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</si>
  <si>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</si>
  <si>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</si>
  <si>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</si>
  <si>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</si>
  <si>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</si>
  <si>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</si>
  <si>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</si>
  <si>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</si>
  <si>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</si>
  <si>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</si>
  <si>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</si>
  <si>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</si>
  <si>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</si>
  <si>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</si>
  <si>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</si>
  <si>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</si>
  <si>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</si>
  <si>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</si>
  <si>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</si>
  <si>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</si>
  <si>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</si>
  <si>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</si>
  <si>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</si>
  <si>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</si>
  <si>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</si>
  <si>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</si>
  <si>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</si>
  <si>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</si>
  <si>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</si>
  <si>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</si>
  <si>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</si>
  <si>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</si>
  <si>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</si>
  <si>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</si>
  <si>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</si>
  <si>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</si>
  <si>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</si>
  <si>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</si>
  <si>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</si>
  <si>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</si>
  <si>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</si>
  <si>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</si>
  <si>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</si>
  <si>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</si>
  <si>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</si>
  <si>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</si>
  <si>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</si>
  <si>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</si>
  <si>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</si>
  <si>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</si>
  <si>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</si>
  <si>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</si>
  <si>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</si>
  <si>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</si>
  <si>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</si>
  <si>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</si>
  <si>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</si>
  <si>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</si>
  <si>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</si>
  <si>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</si>
  <si>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</si>
  <si>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</si>
  <si>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</si>
  <si>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</si>
  <si>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</si>
  <si>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</si>
  <si>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</si>
  <si>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</si>
  <si>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</si>
  <si>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</si>
  <si>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</si>
  <si>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</si>
  <si>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</si>
  <si>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</si>
  <si>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</si>
  <si>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</si>
  <si>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</si>
  <si>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</si>
  <si>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</si>
  <si>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</si>
  <si>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</si>
  <si>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</si>
  <si>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</si>
  <si>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</si>
  <si>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</si>
  <si>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</si>
  <si>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</si>
  <si>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</si>
  <si>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</si>
  <si>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</si>
  <si>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</si>
  <si>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</si>
  <si>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</si>
  <si>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</si>
  <si>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</si>
  <si>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</si>
  <si>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</si>
  <si>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</si>
  <si>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</si>
  <si>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</si>
  <si>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</si>
  <si>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</si>
  <si>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</si>
  <si>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</si>
  <si>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</si>
  <si>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</si>
  <si>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</si>
  <si>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</si>
  <si>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</si>
  <si>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</si>
  <si>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</si>
  <si>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</si>
  <si>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</si>
  <si>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</si>
  <si>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</si>
  <si>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</si>
  <si>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</si>
  <si>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</si>
  <si>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</si>
  <si>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</si>
  <si>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</si>
  <si>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</si>
  <si>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</si>
  <si>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</si>
  <si>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</si>
  <si>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</si>
  <si>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</si>
  <si>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</si>
  <si>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</si>
  <si>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</si>
  <si>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</si>
  <si>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</si>
  <si>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</si>
  <si>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</si>
  <si>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</si>
  <si>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</si>
  <si>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</si>
  <si>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</si>
  <si>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</si>
  <si>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</si>
  <si>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</si>
  <si>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</si>
  <si>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</si>
  <si>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</si>
  <si>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</si>
  <si>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</si>
  <si>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</si>
  <si>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</si>
  <si>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</si>
  <si>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</si>
  <si>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</si>
  <si>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</si>
  <si>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</si>
  <si>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</si>
  <si>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</si>
  <si>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</si>
  <si>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</si>
  <si>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</si>
  <si>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</si>
  <si>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</si>
  <si>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</si>
  <si>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</si>
  <si>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</si>
  <si>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</si>
  <si>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</si>
  <si>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</si>
  <si>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</si>
  <si>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</si>
  <si>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</si>
  <si>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</si>
  <si>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</si>
  <si>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</si>
  <si>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</si>
  <si>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</si>
  <si>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</si>
  <si>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</si>
  <si>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</si>
  <si>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</si>
  <si>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</si>
  <si>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</si>
  <si>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</si>
  <si>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</si>
  <si>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</si>
  <si>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</si>
  <si>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</si>
  <si>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</si>
  <si>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</si>
  <si>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</si>
  <si>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</si>
  <si>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</si>
  <si>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</si>
  <si>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</si>
  <si>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</si>
  <si>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</si>
  <si>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</si>
  <si>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</si>
  <si>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</si>
  <si>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</si>
  <si>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</si>
  <si>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</si>
  <si>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</si>
  <si>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</si>
  <si>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</si>
  <si>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</si>
  <si>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</si>
  <si>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</si>
  <si>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</si>
  <si>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</si>
  <si>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</si>
  <si>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</si>
  <si>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</si>
  <si>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</si>
  <si>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</si>
  <si>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</si>
  <si>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</si>
  <si>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</si>
  <si>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</si>
  <si>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</si>
  <si>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</si>
  <si>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</si>
  <si>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</si>
  <si>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</si>
  <si>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</si>
  <si>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</si>
  <si>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</si>
  <si>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</si>
  <si>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</si>
  <si>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</si>
  <si>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</si>
  <si>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</si>
  <si>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</si>
  <si>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</si>
  <si>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</si>
  <si>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</si>
  <si>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</si>
  <si>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</si>
  <si>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</si>
  <si>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</si>
  <si>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</si>
  <si>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</si>
  <si>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</si>
  <si>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</si>
  <si>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</si>
  <si>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</si>
  <si>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</si>
  <si>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</si>
  <si>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</si>
  <si>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</si>
  <si>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</si>
  <si>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</si>
  <si>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</si>
  <si>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</si>
  <si>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</si>
  <si>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</si>
  <si>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</si>
  <si>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</si>
  <si>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</si>
  <si>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</si>
  <si>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</si>
  <si>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</si>
  <si>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</si>
  <si>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</si>
  <si>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</si>
  <si>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</si>
  <si>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</si>
  <si>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</si>
  <si>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</si>
  <si>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</si>
  <si>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</si>
  <si>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</si>
  <si>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</si>
  <si>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</si>
  <si>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</si>
  <si>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</si>
  <si>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</si>
  <si>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</si>
  <si>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</si>
  <si>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</si>
  <si>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</si>
  <si>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</si>
  <si>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</si>
  <si>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</si>
  <si>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</si>
  <si>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</si>
  <si>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</si>
  <si>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</si>
  <si>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</si>
  <si>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</si>
  <si>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</si>
  <si>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</si>
  <si>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</si>
  <si>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</si>
  <si>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</si>
  <si>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</si>
  <si>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</si>
  <si>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</si>
  <si>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</si>
  <si>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</si>
  <si>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</si>
  <si>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</si>
  <si>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</si>
  <si>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</si>
  <si>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</si>
  <si>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</si>
  <si>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</si>
  <si>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</si>
  <si>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</si>
  <si>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</si>
  <si>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</si>
  <si>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</si>
  <si>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</si>
  <si>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</si>
  <si>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</si>
  <si>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</si>
  <si>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</si>
  <si>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</si>
  <si>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</si>
  <si>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</si>
  <si>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</si>
  <si>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</si>
  <si>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</si>
  <si>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</si>
  <si>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</si>
  <si>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</si>
  <si>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</si>
  <si>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</si>
  <si>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</si>
  <si>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</si>
  <si>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</si>
  <si>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</si>
  <si>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</si>
  <si>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</si>
  <si>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</si>
  <si>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</si>
  <si>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</si>
  <si>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</si>
  <si>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</si>
  <si>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</si>
  <si>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</si>
  <si>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</si>
  <si>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</si>
  <si>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</si>
  <si>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</si>
  <si>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</si>
  <si>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</si>
  <si>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</si>
  <si>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</si>
  <si>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</si>
  <si>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</si>
  <si>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</si>
  <si>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</si>
  <si>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</si>
  <si>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</si>
  <si>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</si>
  <si>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</si>
  <si>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</si>
  <si>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</si>
  <si>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</si>
  <si>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</si>
  <si>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</si>
  <si>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</si>
  <si>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</si>
  <si>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</si>
  <si>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</si>
  <si>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</si>
  <si>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</si>
  <si>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</si>
  <si>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</si>
  <si>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</si>
  <si>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</si>
  <si>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</si>
  <si>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</si>
  <si>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</si>
  <si>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</si>
  <si>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</si>
  <si>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</si>
  <si>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</si>
  <si>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</si>
  <si>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</si>
  <si>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</si>
  <si>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</si>
  <si>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</si>
  <si>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</si>
  <si>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</si>
  <si>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</si>
  <si>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</si>
  <si>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</si>
  <si>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</si>
  <si>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</si>
  <si>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</si>
  <si>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</si>
  <si>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</si>
  <si>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</si>
  <si>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</si>
  <si>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</si>
  <si>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</si>
  <si>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</si>
  <si>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</si>
  <si>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</si>
  <si>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</si>
  <si>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</si>
  <si>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</si>
  <si>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</si>
  <si>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</si>
  <si>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</si>
  <si>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</si>
  <si>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</si>
  <si>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</si>
  <si>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</si>
  <si>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</si>
  <si>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</si>
  <si>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</si>
  <si>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</si>
  <si>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</si>
  <si>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</si>
  <si>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</si>
  <si>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</si>
  <si>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</si>
  <si>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</si>
  <si>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</si>
  <si>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</si>
  <si>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</si>
  <si>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</si>
  <si>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</si>
  <si>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</si>
  <si>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</si>
  <si>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</si>
  <si>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</si>
  <si>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</si>
  <si>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</si>
  <si>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</si>
  <si>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</si>
  <si>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</si>
  <si>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</si>
  <si>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</si>
  <si>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</si>
  <si>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</si>
  <si>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</si>
  <si>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</si>
  <si>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</si>
  <si>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</si>
  <si>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</si>
  <si>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</si>
  <si>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</si>
  <si>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</si>
  <si>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</si>
  <si>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</si>
  <si>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</si>
  <si>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</si>
  <si>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</si>
  <si>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</si>
  <si>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</si>
  <si>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</si>
  <si>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</si>
  <si>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</si>
  <si>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</si>
  <si>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</si>
  <si>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</si>
  <si>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</si>
  <si>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</si>
  <si>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</si>
  <si>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</si>
  <si>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</si>
  <si>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</si>
  <si>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</si>
  <si>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</si>
  <si>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</si>
  <si>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</si>
  <si>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</si>
  <si>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</si>
  <si>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</si>
  <si>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</si>
  <si>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</si>
  <si>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</si>
  <si>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</si>
  <si>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</si>
  <si>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</si>
  <si>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</si>
  <si>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</si>
  <si>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</si>
  <si>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</si>
  <si>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</si>
  <si>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</si>
  <si>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</si>
  <si>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</si>
  <si>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</si>
  <si>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</si>
  <si>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</si>
  <si>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</si>
  <si>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</si>
  <si>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</si>
  <si>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</si>
  <si>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</si>
  <si>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</si>
  <si>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</si>
  <si>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</si>
  <si>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</si>
  <si>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</si>
  <si>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</si>
  <si>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</si>
  <si>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</si>
  <si>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</si>
  <si>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</si>
  <si>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</si>
  <si>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</si>
  <si>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</si>
  <si>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</si>
  <si>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</si>
  <si>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</si>
  <si>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</si>
  <si>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</si>
  <si>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</si>
  <si>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</si>
  <si>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</si>
  <si>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</si>
  <si>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</si>
  <si>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</si>
  <si>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</si>
  <si>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</si>
  <si>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</si>
  <si>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</si>
  <si>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</si>
  <si>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</si>
  <si>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</si>
  <si>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</si>
  <si>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</si>
  <si>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</si>
  <si>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</si>
  <si>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</si>
  <si>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</si>
  <si>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</si>
  <si>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</si>
  <si>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</si>
  <si>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</si>
  <si>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</si>
  <si>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</si>
  <si>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</si>
  <si>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</si>
  <si>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</si>
  <si>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</si>
  <si>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</si>
  <si>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</si>
  <si>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</si>
  <si>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</si>
  <si>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</si>
  <si>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</si>
  <si>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</si>
  <si>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</si>
  <si>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</si>
  <si>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</si>
  <si>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</si>
  <si>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</si>
  <si>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</si>
  <si>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</si>
  <si>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</si>
  <si>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</si>
  <si>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</si>
  <si>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</si>
  <si>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</si>
  <si>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</si>
  <si>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</si>
  <si>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</si>
  <si>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</si>
  <si>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</si>
  <si>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</si>
  <si>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</si>
  <si>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</si>
  <si>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</si>
  <si>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</si>
  <si>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</si>
  <si>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</si>
  <si>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</si>
  <si>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</si>
  <si>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</si>
  <si>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</si>
  <si>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</si>
  <si>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</si>
  <si>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</si>
  <si>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</si>
  <si>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</si>
  <si>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</si>
  <si>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</si>
  <si>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</si>
  <si>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</si>
  <si>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</si>
  <si>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</si>
  <si>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</si>
  <si>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</si>
  <si>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</si>
  <si>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</si>
  <si>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</si>
  <si>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</si>
  <si>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</si>
  <si>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</si>
  <si>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</si>
  <si>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</si>
  <si>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</si>
  <si>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</si>
  <si>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</si>
  <si>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</si>
  <si>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</si>
  <si>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</si>
  <si>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</si>
  <si>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</si>
  <si>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</si>
  <si>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</si>
  <si>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</si>
  <si>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</si>
  <si>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</si>
  <si>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</si>
  <si>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</si>
  <si>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</si>
  <si>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</si>
  <si>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</si>
  <si>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</si>
  <si>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</si>
  <si>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</si>
  <si>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</si>
  <si>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</si>
  <si>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</si>
  <si>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</si>
  <si>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</si>
  <si>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</si>
  <si>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</si>
  <si>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</si>
  <si>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</si>
  <si>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</si>
  <si>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</si>
  <si>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</si>
  <si>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</si>
  <si>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</si>
  <si>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</si>
  <si>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</si>
  <si>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</si>
  <si>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</si>
  <si>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</si>
  <si>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</si>
  <si>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</si>
  <si>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</si>
  <si>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</si>
  <si>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</si>
  <si>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</si>
  <si>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</si>
  <si>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</si>
  <si>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</si>
  <si>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</si>
  <si>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</si>
  <si>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</si>
  <si>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</si>
  <si>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</si>
  <si>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</si>
  <si>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</si>
  <si>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</si>
  <si>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</si>
  <si>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</si>
  <si>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</si>
  <si>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</si>
  <si>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</si>
  <si>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</si>
  <si>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</si>
  <si>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</si>
  <si>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</si>
  <si>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</si>
  <si>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</si>
  <si>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</si>
  <si>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</si>
  <si>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</si>
  <si>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</si>
  <si>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</si>
  <si>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</si>
  <si>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</si>
  <si>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</si>
  <si>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</si>
  <si>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</si>
  <si>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</si>
  <si>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</si>
  <si>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</si>
  <si>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</si>
  <si>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</si>
  <si>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</si>
  <si>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</si>
  <si>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</si>
  <si>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9"/>
  </si>
  <si>
    <t>JIS2</t>
    <phoneticPr fontId="9"/>
  </si>
  <si>
    <t>JIS3</t>
    <phoneticPr fontId="9"/>
  </si>
  <si>
    <t>JIS4</t>
    <phoneticPr fontId="9"/>
  </si>
  <si>
    <t>JIS5</t>
    <phoneticPr fontId="9"/>
  </si>
  <si>
    <t>JIS6</t>
    <phoneticPr fontId="9"/>
  </si>
  <si>
    <t>JIS7</t>
    <phoneticPr fontId="9"/>
  </si>
  <si>
    <t>JIS8</t>
    <phoneticPr fontId="9"/>
  </si>
  <si>
    <t>JIS9</t>
    <phoneticPr fontId="9"/>
  </si>
  <si>
    <t>JIS10</t>
    <phoneticPr fontId="9"/>
  </si>
  <si>
    <t>JIS11</t>
    <phoneticPr fontId="9"/>
  </si>
  <si>
    <t>JIS12</t>
    <phoneticPr fontId="9"/>
  </si>
  <si>
    <t>JIS13</t>
    <phoneticPr fontId="9"/>
  </si>
  <si>
    <t>JIS14</t>
    <phoneticPr fontId="9"/>
  </si>
  <si>
    <t>JIS15</t>
    <phoneticPr fontId="9"/>
  </si>
  <si>
    <t>JIS16</t>
    <phoneticPr fontId="9"/>
  </si>
  <si>
    <t>JIS17</t>
    <phoneticPr fontId="9"/>
  </si>
  <si>
    <t>JIS18</t>
    <phoneticPr fontId="9"/>
  </si>
  <si>
    <t>JIS19</t>
    <phoneticPr fontId="9"/>
  </si>
  <si>
    <t>JIS20</t>
    <phoneticPr fontId="9"/>
  </si>
  <si>
    <t>JIS21</t>
    <phoneticPr fontId="9"/>
  </si>
  <si>
    <t>JIS22</t>
    <phoneticPr fontId="9"/>
  </si>
  <si>
    <t>JIS23</t>
    <phoneticPr fontId="9"/>
  </si>
  <si>
    <t>JIS24</t>
    <phoneticPr fontId="9"/>
  </si>
  <si>
    <t>JIS25</t>
    <phoneticPr fontId="9"/>
  </si>
  <si>
    <t>JIS26</t>
    <phoneticPr fontId="9"/>
  </si>
  <si>
    <t>JIS27</t>
    <phoneticPr fontId="9"/>
  </si>
  <si>
    <t>JIS28</t>
    <phoneticPr fontId="9"/>
  </si>
  <si>
    <t>JIS29</t>
    <phoneticPr fontId="9"/>
  </si>
  <si>
    <t>JIS30</t>
    <phoneticPr fontId="9"/>
  </si>
  <si>
    <t>JIS31</t>
    <phoneticPr fontId="9"/>
  </si>
  <si>
    <t>JIS32</t>
    <phoneticPr fontId="9"/>
  </si>
  <si>
    <t>JIS33</t>
    <phoneticPr fontId="9"/>
  </si>
  <si>
    <t>JIS34</t>
    <phoneticPr fontId="9"/>
  </si>
  <si>
    <t>JIS35</t>
    <phoneticPr fontId="9"/>
  </si>
  <si>
    <t>JIS36</t>
    <phoneticPr fontId="9"/>
  </si>
  <si>
    <t>JIS37</t>
    <phoneticPr fontId="9"/>
  </si>
  <si>
    <t>JIS38</t>
    <phoneticPr fontId="9"/>
  </si>
  <si>
    <t>JIS39</t>
    <phoneticPr fontId="9"/>
  </si>
  <si>
    <t>JIS40</t>
    <phoneticPr fontId="9"/>
  </si>
  <si>
    <t>JIS41</t>
    <phoneticPr fontId="9"/>
  </si>
  <si>
    <t>JIS42</t>
    <phoneticPr fontId="9"/>
  </si>
  <si>
    <t>JIS43</t>
    <phoneticPr fontId="9"/>
  </si>
  <si>
    <t>JIS44</t>
    <phoneticPr fontId="9"/>
  </si>
  <si>
    <t>JIS45</t>
    <phoneticPr fontId="9"/>
  </si>
  <si>
    <t>JIS46</t>
    <phoneticPr fontId="9"/>
  </si>
  <si>
    <t>JIS47</t>
    <phoneticPr fontId="9"/>
  </si>
  <si>
    <t>市区町村マスタ</t>
    <rPh sb="0" eb="4">
      <t>シクチョウソン</t>
    </rPh>
    <phoneticPr fontId="9"/>
  </si>
  <si>
    <t>北海道</t>
    <phoneticPr fontId="9"/>
  </si>
  <si>
    <t>JIS0</t>
    <phoneticPr fontId="9"/>
  </si>
  <si>
    <t>JISCODE</t>
  </si>
  <si>
    <t>市区町村名コード化マスタ</t>
    <rPh sb="0" eb="5">
      <t>シクチョウソンメイ</t>
    </rPh>
    <rPh sb="8" eb="9">
      <t>カ</t>
    </rPh>
    <phoneticPr fontId="9"/>
  </si>
  <si>
    <t>【非表示】文字→コード変換用シート</t>
    <rPh sb="1" eb="4">
      <t>ヒヒョウジ</t>
    </rPh>
    <rPh sb="5" eb="7">
      <t>モジ</t>
    </rPh>
    <rPh sb="11" eb="13">
      <t>ヘンカン</t>
    </rPh>
    <rPh sb="13" eb="14">
      <t>ヨウ</t>
    </rPh>
    <phoneticPr fontId="9"/>
  </si>
  <si>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9"/>
  </si>
  <si>
    <t>個人法人マスタ</t>
    <rPh sb="0" eb="2">
      <t>コジン</t>
    </rPh>
    <rPh sb="2" eb="4">
      <t>ホウジン</t>
    </rPh>
    <phoneticPr fontId="9"/>
  </si>
  <si>
    <t>1</t>
  </si>
  <si>
    <t>1</t>
    <phoneticPr fontId="9"/>
  </si>
  <si>
    <t>2</t>
  </si>
  <si>
    <t>2</t>
    <phoneticPr fontId="9"/>
  </si>
  <si>
    <t>個人</t>
    <rPh sb="0" eb="2">
      <t>コジン</t>
    </rPh>
    <phoneticPr fontId="9"/>
  </si>
  <si>
    <t>法人</t>
    <rPh sb="0" eb="2">
      <t>ホウジン</t>
    </rPh>
    <phoneticPr fontId="9"/>
  </si>
  <si>
    <t>コード</t>
    <phoneticPr fontId="9"/>
  </si>
  <si>
    <t>個人法人</t>
    <rPh sb="0" eb="2">
      <t>コジン</t>
    </rPh>
    <rPh sb="2" eb="4">
      <t>ホウジン</t>
    </rPh>
    <phoneticPr fontId="9"/>
  </si>
  <si>
    <t>不動産業</t>
  </si>
  <si>
    <t>建設業</t>
  </si>
  <si>
    <t>製造業</t>
  </si>
  <si>
    <t>商業</t>
  </si>
  <si>
    <t>運輸業</t>
  </si>
  <si>
    <t>その他</t>
  </si>
  <si>
    <t>3</t>
  </si>
  <si>
    <t>4</t>
  </si>
  <si>
    <t>5</t>
  </si>
  <si>
    <t>6</t>
  </si>
  <si>
    <t>7</t>
  </si>
  <si>
    <t>業種マスタ</t>
    <rPh sb="0" eb="2">
      <t>ギョウシュ</t>
    </rPh>
    <phoneticPr fontId="9"/>
  </si>
  <si>
    <t>利用目的マスタ</t>
    <rPh sb="0" eb="4">
      <t>リヨウモクテキ</t>
    </rPh>
    <phoneticPr fontId="9"/>
  </si>
  <si>
    <t>利用目的マスタ</t>
    <rPh sb="0" eb="4">
      <t>リヨウモクテキ</t>
    </rPh>
    <phoneticPr fontId="9"/>
  </si>
  <si>
    <t>【非表示】利用目的参照用シート</t>
    <rPh sb="1" eb="4">
      <t>ヒヒョウジ</t>
    </rPh>
    <rPh sb="5" eb="9">
      <t>リヨウモクテキ</t>
    </rPh>
    <rPh sb="9" eb="11">
      <t>サンショウ</t>
    </rPh>
    <rPh sb="11" eb="12">
      <t>ヨウ</t>
    </rPh>
    <phoneticPr fontId="9"/>
  </si>
  <si>
    <t>011</t>
    <phoneticPr fontId="9"/>
  </si>
  <si>
    <t>012</t>
    <phoneticPr fontId="9"/>
  </si>
  <si>
    <t>013</t>
    <phoneticPr fontId="9"/>
  </si>
  <si>
    <t>021</t>
    <phoneticPr fontId="9"/>
  </si>
  <si>
    <t>022</t>
    <phoneticPr fontId="9"/>
  </si>
  <si>
    <t>023</t>
    <phoneticPr fontId="9"/>
  </si>
  <si>
    <t>030</t>
    <phoneticPr fontId="9"/>
  </si>
  <si>
    <t>040</t>
    <phoneticPr fontId="9"/>
  </si>
  <si>
    <t>レクリエーション施設</t>
    <phoneticPr fontId="9"/>
  </si>
  <si>
    <t>ゴルフ場</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</si>
  <si>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</si>
  <si>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</si>
  <si>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</si>
  <si>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</si>
  <si>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</si>
  <si>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</si>
  <si>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</si>
  <si>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</si>
  <si>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</si>
  <si>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</si>
  <si>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林業</t>
  </si>
  <si>
    <t>農業・畜産業・水産業</t>
    <phoneticPr fontId="9"/>
  </si>
  <si>
    <t>駐車場</t>
    <phoneticPr fontId="9"/>
  </si>
  <si>
    <t>病院等その他の利用目的</t>
    <phoneticPr fontId="9"/>
  </si>
  <si>
    <t>資産保有・転売等目的</t>
    <phoneticPr fontId="9"/>
  </si>
  <si>
    <t>その他</t>
    <phoneticPr fontId="9"/>
  </si>
  <si>
    <t>利用目的</t>
    <rPh sb="0" eb="4">
      <t>リヨウモクテキ</t>
    </rPh>
    <phoneticPr fontId="9"/>
  </si>
  <si>
    <t>大コード</t>
    <rPh sb="0" eb="1">
      <t>ダイ</t>
    </rPh>
    <phoneticPr fontId="9"/>
  </si>
  <si>
    <t>小コード</t>
    <rPh sb="0" eb="1">
      <t>ショウ</t>
    </rPh>
    <phoneticPr fontId="9"/>
  </si>
  <si>
    <t>011</t>
    <phoneticPr fontId="9"/>
  </si>
  <si>
    <t>012</t>
    <phoneticPr fontId="9"/>
  </si>
  <si>
    <t>01</t>
    <phoneticPr fontId="9"/>
  </si>
  <si>
    <t>02</t>
    <phoneticPr fontId="9"/>
  </si>
  <si>
    <t>利用目的</t>
    <rPh sb="0" eb="4">
      <t>リヨウモクテキ</t>
    </rPh>
    <phoneticPr fontId="9"/>
  </si>
  <si>
    <t>住宅「自用」</t>
    <rPh sb="3" eb="5">
      <t>ジヨウ</t>
    </rPh>
    <phoneticPr fontId="9"/>
  </si>
  <si>
    <t>住宅「賃貸」</t>
    <phoneticPr fontId="9"/>
  </si>
  <si>
    <t>住宅「販売」</t>
    <phoneticPr fontId="9"/>
  </si>
  <si>
    <t>戸建住宅「自用」</t>
    <phoneticPr fontId="9"/>
  </si>
  <si>
    <t>共同住宅「自用」</t>
    <phoneticPr fontId="9"/>
  </si>
  <si>
    <t>寄宿舎「自用」</t>
    <phoneticPr fontId="9"/>
  </si>
  <si>
    <t>分譲地「自用」</t>
    <phoneticPr fontId="9"/>
  </si>
  <si>
    <t>その他「自用」</t>
    <phoneticPr fontId="9"/>
  </si>
  <si>
    <t>戸建住宅「賃貸」</t>
    <phoneticPr fontId="9"/>
  </si>
  <si>
    <t>共同住宅「賃貸」</t>
    <phoneticPr fontId="9"/>
  </si>
  <si>
    <t>寄宿舎「賃貸」</t>
    <phoneticPr fontId="9"/>
  </si>
  <si>
    <t>分譲地「賃貸」</t>
    <phoneticPr fontId="9"/>
  </si>
  <si>
    <t>その他「賃貸」</t>
  </si>
  <si>
    <t>その他「賃貸」</t>
    <phoneticPr fontId="9"/>
  </si>
  <si>
    <t>戸建住宅「販売」</t>
    <phoneticPr fontId="9"/>
  </si>
  <si>
    <t>共同住宅「販売」</t>
    <phoneticPr fontId="9"/>
  </si>
  <si>
    <t>寄宿舎「販売」</t>
    <phoneticPr fontId="9"/>
  </si>
  <si>
    <t>分譲地「販売」</t>
    <phoneticPr fontId="9"/>
  </si>
  <si>
    <t>その他「販売」</t>
  </si>
  <si>
    <t>その他「販売」</t>
    <phoneticPr fontId="9"/>
  </si>
  <si>
    <t>商業施設「自用」</t>
    <rPh sb="0" eb="4">
      <t>ショウギョウシセツ</t>
    </rPh>
    <phoneticPr fontId="9"/>
  </si>
  <si>
    <t>商業施設「賃貸」</t>
    <rPh sb="0" eb="4">
      <t>ショウギョウシセツ</t>
    </rPh>
    <phoneticPr fontId="9"/>
  </si>
  <si>
    <t>商業施設「販売」</t>
    <rPh sb="0" eb="4">
      <t>ショウギョウシセツ</t>
    </rPh>
    <phoneticPr fontId="9"/>
  </si>
  <si>
    <t>事務所「自用」</t>
    <phoneticPr fontId="9"/>
  </si>
  <si>
    <t>物品販売店舗（大型）「自用」</t>
    <phoneticPr fontId="9"/>
  </si>
  <si>
    <t>物品販売店舗（中・小型）「自用」</t>
    <phoneticPr fontId="9"/>
  </si>
  <si>
    <t>飲食店「自用」</t>
    <phoneticPr fontId="9"/>
  </si>
  <si>
    <t>銀行「自用」</t>
    <phoneticPr fontId="9"/>
  </si>
  <si>
    <t>ホテル「自用」</t>
    <phoneticPr fontId="9"/>
  </si>
  <si>
    <t>流通施設（商業）「自用」</t>
    <phoneticPr fontId="9"/>
  </si>
  <si>
    <t>自動車整備工場「自用」</t>
    <phoneticPr fontId="9"/>
  </si>
  <si>
    <t>ガソリンスタンド「自用」</t>
    <phoneticPr fontId="9"/>
  </si>
  <si>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</si>
  <si>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</si>
  <si>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</si>
  <si>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</si>
  <si>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</si>
  <si>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</si>
  <si>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</si>
  <si>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</si>
  <si>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</si>
  <si>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</si>
  <si>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</si>
  <si>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</si>
  <si>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</si>
  <si>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</si>
  <si>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</si>
  <si>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</si>
  <si>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</si>
  <si>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</si>
  <si>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9"/>
  </si>
  <si>
    <t>021</t>
    <phoneticPr fontId="9"/>
  </si>
  <si>
    <t>022</t>
    <phoneticPr fontId="9"/>
  </si>
  <si>
    <t>023</t>
    <phoneticPr fontId="9"/>
  </si>
  <si>
    <t>生産施設</t>
    <phoneticPr fontId="9"/>
  </si>
  <si>
    <t>生産施設</t>
    <rPh sb="0" eb="2">
      <t>セイサン</t>
    </rPh>
    <rPh sb="2" eb="4">
      <t>シセツ</t>
    </rPh>
    <phoneticPr fontId="9"/>
  </si>
  <si>
    <t>工場</t>
    <phoneticPr fontId="9"/>
  </si>
  <si>
    <t>資材置場</t>
    <phoneticPr fontId="9"/>
  </si>
  <si>
    <t>倉庫</t>
    <phoneticPr fontId="9"/>
  </si>
  <si>
    <t>流通施設（生産）</t>
    <phoneticPr fontId="9"/>
  </si>
  <si>
    <t>共同選果場</t>
    <phoneticPr fontId="9"/>
  </si>
  <si>
    <t>交通ターミナル</t>
    <phoneticPr fontId="9"/>
  </si>
  <si>
    <t>電気・ガス等供給施設</t>
    <phoneticPr fontId="9"/>
  </si>
  <si>
    <t>電報・電話局</t>
    <phoneticPr fontId="9"/>
  </si>
  <si>
    <t>レクリエーション施設</t>
    <rPh sb="8" eb="10">
      <t>シセツ</t>
    </rPh>
    <phoneticPr fontId="9"/>
  </si>
  <si>
    <t>劇場</t>
    <phoneticPr fontId="9"/>
  </si>
  <si>
    <t>パチンコ店</t>
    <phoneticPr fontId="9"/>
  </si>
  <si>
    <t>スポーツ施設</t>
    <phoneticPr fontId="9"/>
  </si>
  <si>
    <t>スキー場</t>
    <phoneticPr fontId="9"/>
  </si>
  <si>
    <t>アミューズメント施設</t>
    <phoneticPr fontId="9"/>
  </si>
  <si>
    <t>クアハウス</t>
    <phoneticPr fontId="9"/>
  </si>
  <si>
    <t>キャンプ場</t>
    <phoneticPr fontId="9"/>
  </si>
  <si>
    <t>庭園</t>
    <phoneticPr fontId="9"/>
  </si>
  <si>
    <t>菜園</t>
    <phoneticPr fontId="9"/>
  </si>
  <si>
    <t>ゴルフ場</t>
    <rPh sb="3" eb="4">
      <t>ジョウ</t>
    </rPh>
    <phoneticPr fontId="9"/>
  </si>
  <si>
    <t>通常コース</t>
    <phoneticPr fontId="9"/>
  </si>
  <si>
    <t>ショートコース</t>
    <phoneticPr fontId="9"/>
  </si>
  <si>
    <t>別荘「自用」</t>
    <rPh sb="0" eb="2">
      <t>ベッソウ</t>
    </rPh>
    <phoneticPr fontId="9"/>
  </si>
  <si>
    <t>別荘「賃貸」</t>
    <phoneticPr fontId="9"/>
  </si>
  <si>
    <t>別荘「販売」</t>
    <phoneticPr fontId="9"/>
  </si>
  <si>
    <t>別荘「自用」</t>
    <rPh sb="0" eb="2">
      <t>ベッソウ</t>
    </rPh>
    <rPh sb="3" eb="5">
      <t>ジヨウ</t>
    </rPh>
    <phoneticPr fontId="9"/>
  </si>
  <si>
    <t>別荘「自用」</t>
    <phoneticPr fontId="9"/>
  </si>
  <si>
    <t>別荘「賃貸」</t>
    <rPh sb="0" eb="2">
      <t>ベッソウ</t>
    </rPh>
    <phoneticPr fontId="9"/>
  </si>
  <si>
    <t>別荘「販売」</t>
    <rPh sb="0" eb="2">
      <t>ベッソウ</t>
    </rPh>
    <phoneticPr fontId="9"/>
  </si>
  <si>
    <t>農業・畜産業・水産業</t>
    <rPh sb="0" eb="2">
      <t>ノウギョウ</t>
    </rPh>
    <rPh sb="3" eb="6">
      <t>チクサンギョウ</t>
    </rPh>
    <rPh sb="7" eb="10">
      <t>スイサンギョウ</t>
    </rPh>
    <phoneticPr fontId="9"/>
  </si>
  <si>
    <t>農業用温室</t>
    <phoneticPr fontId="9"/>
  </si>
  <si>
    <t>畜舎</t>
    <phoneticPr fontId="9"/>
  </si>
  <si>
    <t>養魚場</t>
    <phoneticPr fontId="9"/>
  </si>
  <si>
    <t>駐車場</t>
    <rPh sb="0" eb="3">
      <t>チュウシャジョウ</t>
    </rPh>
    <phoneticPr fontId="9"/>
  </si>
  <si>
    <t>立体駐車場（地下あり）</t>
    <phoneticPr fontId="9"/>
  </si>
  <si>
    <t>立体駐車場（地下なし）</t>
    <phoneticPr fontId="9"/>
  </si>
  <si>
    <t>平屋駐車場</t>
    <phoneticPr fontId="9"/>
  </si>
  <si>
    <t>地下駐車場</t>
    <phoneticPr fontId="9"/>
  </si>
  <si>
    <t>病院</t>
    <phoneticPr fontId="9"/>
  </si>
  <si>
    <t>砂利等採取</t>
    <phoneticPr fontId="9"/>
  </si>
  <si>
    <t>産業廃棄物処理場</t>
    <phoneticPr fontId="9"/>
  </si>
  <si>
    <t>一般廃棄物処理場</t>
    <phoneticPr fontId="9"/>
  </si>
  <si>
    <t>残土処理場</t>
    <phoneticPr fontId="9"/>
  </si>
  <si>
    <t>リサイクル施設</t>
    <phoneticPr fontId="9"/>
  </si>
  <si>
    <t>文化施設</t>
    <phoneticPr fontId="9"/>
  </si>
  <si>
    <t>研修施設</t>
    <phoneticPr fontId="9"/>
  </si>
  <si>
    <t>研究施設</t>
  </si>
  <si>
    <t>学校</t>
    <phoneticPr fontId="9"/>
  </si>
  <si>
    <t>福祉関連施設</t>
    <phoneticPr fontId="9"/>
  </si>
  <si>
    <t>宗教法人施設</t>
    <phoneticPr fontId="9"/>
  </si>
  <si>
    <t>集会所</t>
    <phoneticPr fontId="9"/>
  </si>
  <si>
    <t>墓園、墓地</t>
    <phoneticPr fontId="9"/>
  </si>
  <si>
    <t>高速道路（道路部分）</t>
    <phoneticPr fontId="9"/>
  </si>
  <si>
    <t>高速道路（SA･PA）</t>
  </si>
  <si>
    <t>資産保有・転売等目的</t>
    <rPh sb="0" eb="2">
      <t>シサン</t>
    </rPh>
    <rPh sb="2" eb="4">
      <t>ホユウ</t>
    </rPh>
    <rPh sb="5" eb="8">
      <t>テンバイナド</t>
    </rPh>
    <rPh sb="8" eb="10">
      <t>モクテキ</t>
    </rPh>
    <phoneticPr fontId="9"/>
  </si>
  <si>
    <t>資産保有</t>
    <phoneticPr fontId="9"/>
  </si>
  <si>
    <t>転売</t>
    <phoneticPr fontId="9"/>
  </si>
  <si>
    <t>その他</t>
    <rPh sb="2" eb="3">
      <t>ホカ</t>
    </rPh>
    <phoneticPr fontId="9"/>
  </si>
  <si>
    <t>担保目的</t>
    <phoneticPr fontId="9"/>
  </si>
  <si>
    <t>取下げ</t>
    <phoneticPr fontId="9"/>
  </si>
  <si>
    <t>林業</t>
    <rPh sb="0" eb="2">
      <t>リンギョウ</t>
    </rPh>
    <phoneticPr fontId="9"/>
  </si>
  <si>
    <t>病院等その他の利用目的</t>
    <rPh sb="0" eb="3">
      <t>ビョウインナド</t>
    </rPh>
    <rPh sb="5" eb="6">
      <t>タ</t>
    </rPh>
    <rPh sb="7" eb="9">
      <t>リヨウ</t>
    </rPh>
    <rPh sb="9" eb="11">
      <t>モクテキ</t>
    </rPh>
    <phoneticPr fontId="9"/>
  </si>
  <si>
    <t>030</t>
    <phoneticPr fontId="9"/>
  </si>
  <si>
    <t>040</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</si>
  <si>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</si>
  <si>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</si>
  <si>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</si>
  <si>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</si>
  <si>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</si>
  <si>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</si>
  <si>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</si>
  <si>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</si>
  <si>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</si>
  <si>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</si>
  <si>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権利の態様マスタ</t>
    <rPh sb="0" eb="2">
      <t>ケンリ</t>
    </rPh>
    <rPh sb="3" eb="5">
      <t>タイヨウ</t>
    </rPh>
    <phoneticPr fontId="9"/>
  </si>
  <si>
    <t>8</t>
  </si>
  <si>
    <t>9</t>
  </si>
  <si>
    <t>単・団の区分マスタ</t>
    <rPh sb="0" eb="1">
      <t>タン</t>
    </rPh>
    <rPh sb="2" eb="3">
      <t>ダン</t>
    </rPh>
    <rPh sb="4" eb="6">
      <t>クブン</t>
    </rPh>
    <phoneticPr fontId="9"/>
  </si>
  <si>
    <t>主たる地目マスタ</t>
    <rPh sb="0" eb="1">
      <t>シュ</t>
    </rPh>
    <rPh sb="3" eb="5">
      <t>チモク</t>
    </rPh>
    <phoneticPr fontId="9"/>
  </si>
  <si>
    <t>田</t>
    <phoneticPr fontId="9"/>
  </si>
  <si>
    <t>畑</t>
    <phoneticPr fontId="9"/>
  </si>
  <si>
    <t>宅地</t>
    <phoneticPr fontId="9"/>
  </si>
  <si>
    <t>雑種地</t>
    <phoneticPr fontId="9"/>
  </si>
  <si>
    <t>権利の態様</t>
    <rPh sb="0" eb="2">
      <t>ケンリ</t>
    </rPh>
    <rPh sb="3" eb="5">
      <t>タイヨウ</t>
    </rPh>
    <phoneticPr fontId="9"/>
  </si>
  <si>
    <t>単・団の区分</t>
    <rPh sb="0" eb="1">
      <t>タン</t>
    </rPh>
    <rPh sb="2" eb="3">
      <t>ダン</t>
    </rPh>
    <rPh sb="4" eb="6">
      <t>クブン</t>
    </rPh>
    <phoneticPr fontId="9"/>
  </si>
  <si>
    <t>主たる地目</t>
    <rPh sb="0" eb="1">
      <t>シュ</t>
    </rPh>
    <rPh sb="3" eb="5">
      <t>チモク</t>
    </rPh>
    <phoneticPr fontId="9"/>
  </si>
  <si>
    <t>単独の届出・一団の届出</t>
    <rPh sb="0" eb="2">
      <t>タンドク</t>
    </rPh>
    <rPh sb="3" eb="5">
      <t>トドケデ</t>
    </rPh>
    <rPh sb="6" eb="8">
      <t>イチダン</t>
    </rPh>
    <rPh sb="9" eb="11">
      <t>トドケデ</t>
    </rPh>
    <phoneticPr fontId="9"/>
  </si>
  <si>
    <t>単独の届出</t>
  </si>
  <si>
    <t>01</t>
  </si>
  <si>
    <t>02</t>
  </si>
  <si>
    <t>都道府県名コード化マスタ</t>
    <rPh sb="0" eb="4">
      <t>トドウフケン</t>
    </rPh>
    <rPh sb="4" eb="5">
      <t>メイ</t>
    </rPh>
    <rPh sb="8" eb="9">
      <t>カ</t>
    </rPh>
    <phoneticPr fontId="9"/>
  </si>
  <si>
    <t>①</t>
    <phoneticPr fontId="9"/>
  </si>
  <si>
    <t>②</t>
    <phoneticPr fontId="9"/>
  </si>
  <si>
    <t>③</t>
    <phoneticPr fontId="9"/>
  </si>
  <si>
    <t>④</t>
    <phoneticPr fontId="9"/>
  </si>
  <si>
    <t>⑤</t>
    <phoneticPr fontId="9"/>
  </si>
  <si>
    <t>不動産業</t>
    <rPh sb="0" eb="4">
      <t>フドウサンギョウ</t>
    </rPh>
    <phoneticPr fontId="9"/>
  </si>
  <si>
    <t>建設業</t>
    <rPh sb="0" eb="3">
      <t>ケンセツギョウ</t>
    </rPh>
    <phoneticPr fontId="9"/>
  </si>
  <si>
    <t>金融保険業</t>
    <rPh sb="0" eb="2">
      <t>キンユウ</t>
    </rPh>
    <rPh sb="2" eb="5">
      <t>ホケンギョウ</t>
    </rPh>
    <phoneticPr fontId="9"/>
  </si>
  <si>
    <t>製造業</t>
    <rPh sb="0" eb="3">
      <t>セイゾウギョウ</t>
    </rPh>
    <phoneticPr fontId="9"/>
  </si>
  <si>
    <t>商業</t>
    <rPh sb="0" eb="2">
      <t>ショウギョウ</t>
    </rPh>
    <phoneticPr fontId="9"/>
  </si>
  <si>
    <t>運輸業</t>
    <rPh sb="0" eb="3">
      <t>ウンユギョウ</t>
    </rPh>
    <phoneticPr fontId="9"/>
  </si>
  <si>
    <t>所有権</t>
    <rPh sb="0" eb="3">
      <t>ショユウケン</t>
    </rPh>
    <phoneticPr fontId="9"/>
  </si>
  <si>
    <t>記</t>
    <rPh sb="0" eb="1">
      <t>シル</t>
    </rPh>
    <phoneticPr fontId="9"/>
  </si>
  <si>
    <t>受理番号</t>
    <phoneticPr fontId="9"/>
  </si>
  <si>
    <t>所有権</t>
    <phoneticPr fontId="9"/>
  </si>
  <si>
    <t>地上権</t>
    <phoneticPr fontId="9"/>
  </si>
  <si>
    <t>賃借権</t>
    <phoneticPr fontId="9"/>
  </si>
  <si>
    <t>その他</t>
    <phoneticPr fontId="9"/>
  </si>
  <si>
    <t>権利の種類別</t>
    <rPh sb="5" eb="6">
      <t>ベツ</t>
    </rPh>
    <phoneticPr fontId="9"/>
  </si>
  <si>
    <t>移転設定別</t>
    <rPh sb="0" eb="2">
      <t>イテン</t>
    </rPh>
    <rPh sb="2" eb="4">
      <t>セッテイ</t>
    </rPh>
    <rPh sb="4" eb="5">
      <t>ベツ</t>
    </rPh>
    <phoneticPr fontId="9"/>
  </si>
  <si>
    <t>移転</t>
    <rPh sb="0" eb="2">
      <t>イテン</t>
    </rPh>
    <phoneticPr fontId="9"/>
  </si>
  <si>
    <t>設定</t>
    <rPh sb="0" eb="2">
      <t>セッテイ</t>
    </rPh>
    <phoneticPr fontId="9"/>
  </si>
  <si>
    <t>移転設定別マスタ</t>
    <phoneticPr fontId="9"/>
  </si>
  <si>
    <t>権利の種類別マスタ</t>
    <rPh sb="0" eb="2">
      <t>ケンリ</t>
    </rPh>
    <rPh sb="3" eb="5">
      <t>シュルイ</t>
    </rPh>
    <rPh sb="5" eb="6">
      <t>ベツ</t>
    </rPh>
    <phoneticPr fontId="9"/>
  </si>
  <si>
    <t>有無</t>
    <rPh sb="0" eb="2">
      <t>ウム</t>
    </rPh>
    <phoneticPr fontId="9"/>
  </si>
  <si>
    <t>対価の額（円）</t>
    <rPh sb="0" eb="2">
      <t>タイカ</t>
    </rPh>
    <rPh sb="3" eb="4">
      <t>ガク</t>
    </rPh>
    <rPh sb="5" eb="6">
      <t>エン</t>
    </rPh>
    <phoneticPr fontId="9"/>
  </si>
  <si>
    <t>金融保険業</t>
    <phoneticPr fontId="9"/>
  </si>
  <si>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</si>
  <si>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</si>
  <si>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</si>
  <si>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</si>
  <si>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</si>
  <si>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</si>
  <si>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</si>
  <si>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</si>
  <si>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</si>
  <si>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</si>
  <si>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</si>
  <si>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9"/>
  </si>
  <si>
    <t>MSTA2テーブル</t>
    <phoneticPr fontId="9"/>
  </si>
  <si>
    <t>１筆目</t>
    <rPh sb="1" eb="3">
      <t>フデメ</t>
    </rPh>
    <phoneticPr fontId="9"/>
  </si>
  <si>
    <t>２筆目</t>
    <rPh sb="1" eb="3">
      <t>フデメ</t>
    </rPh>
    <phoneticPr fontId="9"/>
  </si>
  <si>
    <t>３筆目</t>
    <rPh sb="1" eb="3">
      <t>フデメ</t>
    </rPh>
    <phoneticPr fontId="9"/>
  </si>
  <si>
    <t>その他「販売」</t>
    <phoneticPr fontId="9"/>
  </si>
  <si>
    <t>その他（生産）</t>
    <phoneticPr fontId="9"/>
  </si>
  <si>
    <t>その他（レク施設）</t>
    <rPh sb="6" eb="8">
      <t>シセツ</t>
    </rPh>
    <phoneticPr fontId="9"/>
  </si>
  <si>
    <t>その他（農業等）</t>
    <rPh sb="6" eb="7">
      <t>ナド</t>
    </rPh>
    <phoneticPr fontId="9"/>
  </si>
  <si>
    <t>その他（駐車場）</t>
    <phoneticPr fontId="9"/>
  </si>
  <si>
    <t>その他（病院等）</t>
    <phoneticPr fontId="9"/>
  </si>
  <si>
    <t>その他（資産・転売）</t>
    <rPh sb="4" eb="6">
      <t>シサン</t>
    </rPh>
    <rPh sb="7" eb="9">
      <t>テンバイ</t>
    </rPh>
    <phoneticPr fontId="9"/>
  </si>
  <si>
    <t>その他（その他）</t>
    <phoneticPr fontId="9"/>
  </si>
  <si>
    <t>権利の移転・設定</t>
    <rPh sb="3" eb="5">
      <t>イテン</t>
    </rPh>
    <rPh sb="6" eb="8">
      <t>セッテイ</t>
    </rPh>
    <phoneticPr fontId="9"/>
  </si>
  <si>
    <t>有</t>
    <rPh sb="0" eb="1">
      <t>ア</t>
    </rPh>
    <phoneticPr fontId="9"/>
  </si>
  <si>
    <t>㎡</t>
    <phoneticPr fontId="33"/>
  </si>
  <si>
    <t>前回の届出年月日</t>
    <rPh sb="0" eb="2">
      <t>ゼンカイ</t>
    </rPh>
    <rPh sb="3" eb="4">
      <t>トド</t>
    </rPh>
    <rPh sb="4" eb="5">
      <t>デ</t>
    </rPh>
    <rPh sb="5" eb="8">
      <t>ネンガッピ</t>
    </rPh>
    <phoneticPr fontId="33"/>
  </si>
  <si>
    <t>一団の土地（継続）</t>
    <rPh sb="0" eb="2">
      <t>イチダン</t>
    </rPh>
    <rPh sb="3" eb="5">
      <t>トチ</t>
    </rPh>
    <rPh sb="6" eb="8">
      <t>ケイゾク</t>
    </rPh>
    <phoneticPr fontId="9"/>
  </si>
  <si>
    <t>一団の土地（新規）</t>
    <rPh sb="0" eb="2">
      <t>イチダン</t>
    </rPh>
    <rPh sb="3" eb="5">
      <t>トチ</t>
    </rPh>
    <rPh sb="6" eb="8">
      <t>シンキ</t>
    </rPh>
    <phoneticPr fontId="9"/>
  </si>
  <si>
    <t>単独の届出</t>
    <rPh sb="0" eb="2">
      <t>タンドク</t>
    </rPh>
    <rPh sb="3" eb="5">
      <t>トドケデ</t>
    </rPh>
    <phoneticPr fontId="9"/>
  </si>
  <si>
    <t>単団の区分</t>
    <rPh sb="0" eb="1">
      <t>タン</t>
    </rPh>
    <rPh sb="1" eb="2">
      <t>ダン</t>
    </rPh>
    <rPh sb="3" eb="5">
      <t>クブン</t>
    </rPh>
    <phoneticPr fontId="9"/>
  </si>
  <si>
    <t>メールアドレス</t>
    <phoneticPr fontId="9"/>
  </si>
  <si>
    <t>業　　　種</t>
    <rPh sb="0" eb="1">
      <t>ゴウ</t>
    </rPh>
    <rPh sb="4" eb="5">
      <t>シュ</t>
    </rPh>
    <phoneticPr fontId="9"/>
  </si>
  <si>
    <t>（法人の場合の代表者名）</t>
    <rPh sb="1" eb="3">
      <t>ホウジン</t>
    </rPh>
    <rPh sb="4" eb="6">
      <t>バアイ</t>
    </rPh>
    <rPh sb="7" eb="10">
      <t>ダイヒョウシャ</t>
    </rPh>
    <rPh sb="10" eb="11">
      <t>メイ</t>
    </rPh>
    <phoneticPr fontId="33"/>
  </si>
  <si>
    <t>国籍等※２</t>
    <rPh sb="0" eb="2">
      <t>コクセキ</t>
    </rPh>
    <rPh sb="2" eb="3">
      <t>トウ</t>
    </rPh>
    <phoneticPr fontId="9"/>
  </si>
  <si>
    <t>）</t>
    <phoneticPr fontId="33"/>
  </si>
  <si>
    <t>（</t>
    <phoneticPr fontId="33"/>
  </si>
  <si>
    <t>の</t>
    <phoneticPr fontId="33"/>
  </si>
  <si>
    <t>その他</t>
    <rPh sb="2" eb="3">
      <t>タ</t>
    </rPh>
    <phoneticPr fontId="33"/>
  </si>
  <si>
    <t>賃借権</t>
    <rPh sb="0" eb="3">
      <t>チンシャクケン</t>
    </rPh>
    <phoneticPr fontId="33"/>
  </si>
  <si>
    <t>地上権</t>
    <rPh sb="0" eb="3">
      <t>チジョウケン</t>
    </rPh>
    <phoneticPr fontId="33"/>
  </si>
  <si>
    <t>所有権</t>
    <rPh sb="0" eb="3">
      <t>ショユウケン</t>
    </rPh>
    <phoneticPr fontId="33"/>
  </si>
  <si>
    <t>契約年月日</t>
    <rPh sb="0" eb="2">
      <t>ケイヤク</t>
    </rPh>
    <rPh sb="2" eb="5">
      <t>ネンガッピ</t>
    </rPh>
    <phoneticPr fontId="33"/>
  </si>
  <si>
    <t>届出年月日</t>
    <rPh sb="0" eb="1">
      <t>トド</t>
    </rPh>
    <rPh sb="1" eb="2">
      <t>デ</t>
    </rPh>
    <rPh sb="2" eb="5">
      <t>ネンガッピ</t>
    </rPh>
    <phoneticPr fontId="9"/>
  </si>
  <si>
    <t>殿</t>
    <rPh sb="0" eb="1">
      <t>ドノ</t>
    </rPh>
    <phoneticPr fontId="33"/>
  </si>
  <si>
    <t>届出年月日</t>
    <rPh sb="0" eb="2">
      <t>トドケデ</t>
    </rPh>
    <rPh sb="2" eb="5">
      <t>ネンガッピ</t>
    </rPh>
    <phoneticPr fontId="9"/>
  </si>
  <si>
    <t>CON</t>
    <phoneticPr fontId="9"/>
  </si>
  <si>
    <t>国名</t>
    <rPh sb="0" eb="2">
      <t>クニメイ</t>
    </rPh>
    <phoneticPr fontId="9"/>
  </si>
  <si>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</si>
  <si>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</si>
  <si>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</si>
  <si>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</si>
  <si>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</si>
  <si>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</si>
  <si>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</si>
  <si>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</si>
  <si>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</si>
  <si>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</si>
  <si>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</si>
  <si>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</si>
  <si>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</si>
  <si>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</si>
  <si>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</si>
  <si>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</si>
  <si>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</si>
  <si>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</si>
  <si>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</si>
  <si>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</si>
  <si>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</si>
  <si>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</si>
  <si>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</si>
  <si>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</si>
  <si>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</si>
  <si>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</si>
  <si>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</si>
  <si>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</si>
  <si>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</si>
  <si>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</si>
  <si>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</si>
  <si>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</si>
  <si>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</si>
  <si>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</si>
  <si>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</si>
  <si>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</si>
  <si>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</si>
  <si>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</si>
  <si>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</si>
  <si>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</si>
  <si>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</si>
  <si>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</si>
  <si>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</si>
  <si>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</si>
  <si>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</si>
  <si>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</si>
  <si>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</si>
  <si>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</si>
  <si>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</si>
  <si>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</si>
  <si>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</si>
  <si>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</si>
  <si>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</si>
  <si>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</si>
  <si>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</si>
  <si>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</si>
  <si>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</si>
  <si>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</si>
  <si>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</si>
  <si>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</si>
  <si>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</si>
  <si>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</si>
  <si>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</si>
  <si>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</si>
  <si>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</si>
  <si>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</si>
  <si>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</si>
  <si>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</si>
  <si>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</si>
  <si>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</si>
  <si>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</si>
  <si>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</si>
  <si>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</si>
  <si>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</si>
  <si>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</si>
  <si>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</si>
  <si>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</si>
  <si>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</si>
  <si>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</si>
  <si>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</si>
  <si>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</si>
  <si>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</si>
  <si>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</si>
  <si>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</si>
  <si>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</si>
  <si>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</si>
  <si>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</si>
  <si>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</si>
  <si>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</si>
  <si>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</si>
  <si>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</si>
  <si>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</si>
  <si>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</si>
  <si>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</si>
  <si>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</si>
  <si>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</si>
  <si>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</si>
  <si>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</si>
  <si>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</si>
  <si>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</si>
  <si>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</si>
  <si>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</si>
  <si>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</si>
  <si>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</si>
  <si>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</si>
  <si>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</si>
  <si>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</si>
  <si>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</si>
  <si>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</si>
  <si>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</si>
  <si>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</si>
  <si>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</si>
  <si>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</si>
  <si>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</si>
  <si>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</si>
  <si>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</si>
  <si>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</si>
  <si>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</si>
  <si>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</si>
  <si>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</si>
  <si>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</si>
  <si>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</si>
  <si>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</si>
  <si>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</si>
  <si>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</si>
  <si>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</si>
  <si>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</si>
  <si>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</si>
  <si>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</si>
  <si>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</si>
  <si>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</si>
  <si>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</si>
  <si>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</si>
  <si>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</si>
  <si>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</si>
  <si>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</si>
  <si>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</si>
  <si>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</si>
  <si>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</si>
  <si>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</si>
  <si>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</si>
  <si>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</si>
  <si>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</si>
  <si>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</si>
  <si>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</si>
  <si>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</si>
  <si>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</si>
  <si>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</si>
  <si>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</si>
  <si>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</si>
  <si>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</si>
  <si>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</si>
  <si>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</si>
  <si>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</si>
  <si>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</si>
  <si>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</si>
  <si>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</si>
  <si>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</si>
  <si>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</si>
  <si>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</si>
  <si>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</si>
  <si>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</si>
  <si>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</si>
  <si>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</si>
  <si>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</si>
  <si>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</si>
  <si>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</si>
  <si>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</si>
  <si>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</si>
  <si>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</si>
  <si>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</si>
  <si>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</si>
  <si>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</si>
  <si>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</si>
  <si>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</si>
  <si>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</si>
  <si>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</si>
  <si>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</si>
  <si>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</si>
  <si>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</si>
  <si>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</si>
  <si>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</si>
  <si>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</si>
  <si>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</si>
  <si>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</si>
  <si>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</si>
  <si>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</si>
  <si>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</si>
  <si>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</si>
  <si>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</si>
  <si>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</si>
  <si>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</si>
  <si>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</si>
  <si>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</si>
  <si>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</si>
  <si>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</si>
  <si>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</si>
  <si>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</si>
  <si>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</si>
  <si>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</si>
  <si>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</si>
  <si>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</si>
  <si>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</si>
  <si>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</si>
  <si>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</si>
  <si>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</si>
  <si>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</si>
  <si>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</si>
  <si>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</si>
  <si>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</si>
  <si>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</si>
  <si>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</si>
  <si>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</si>
  <si>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</si>
  <si>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</si>
  <si>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</si>
  <si>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</si>
  <si>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</si>
  <si>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</si>
  <si>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</si>
  <si>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</si>
  <si>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</si>
  <si>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</si>
  <si>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</si>
  <si>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</si>
  <si>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</si>
  <si>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</si>
  <si>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</si>
  <si>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</si>
  <si>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</si>
  <si>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</si>
  <si>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</si>
  <si>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</si>
  <si>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</si>
  <si>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</si>
  <si>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</si>
  <si>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</si>
  <si>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</si>
  <si>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</si>
  <si>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</si>
  <si>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</si>
  <si>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</si>
  <si>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</si>
  <si>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</si>
  <si>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</si>
  <si>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</si>
  <si>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</si>
  <si>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</si>
  <si>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</si>
  <si>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</si>
  <si>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</si>
  <si>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</si>
  <si>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</si>
  <si>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</si>
  <si>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</si>
  <si>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</si>
  <si>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</si>
  <si>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</si>
  <si>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</si>
  <si>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</si>
  <si>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</si>
  <si>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</si>
  <si>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</si>
  <si>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</si>
  <si>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</si>
  <si>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</si>
  <si>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</si>
  <si>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</si>
  <si>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</si>
  <si>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</si>
  <si>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</si>
  <si>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</si>
  <si>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</si>
  <si>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</si>
  <si>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</si>
  <si>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</si>
  <si>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</si>
  <si>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</si>
  <si>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</si>
  <si>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3"/>
  </si>
  <si>
    <t>区　　　分</t>
    <rPh sb="0" eb="1">
      <t>ク</t>
    </rPh>
    <rPh sb="4" eb="5">
      <t>ブン</t>
    </rPh>
    <phoneticPr fontId="33"/>
  </si>
  <si>
    <t>契約の種類</t>
    <rPh sb="0" eb="2">
      <t>ケイヤク</t>
    </rPh>
    <rPh sb="3" eb="5">
      <t>シュルイ</t>
    </rPh>
    <phoneticPr fontId="33"/>
  </si>
  <si>
    <t>所有権　</t>
    <rPh sb="0" eb="3">
      <t>ショユウケン</t>
    </rPh>
    <phoneticPr fontId="33"/>
  </si>
  <si>
    <t>信託受益権</t>
    <rPh sb="0" eb="2">
      <t>シンタク</t>
    </rPh>
    <rPh sb="2" eb="5">
      <t>ジュエキケン</t>
    </rPh>
    <phoneticPr fontId="33"/>
  </si>
  <si>
    <t>設定）</t>
    <rPh sb="0" eb="2">
      <t>セッテイ</t>
    </rPh>
    <phoneticPr fontId="33"/>
  </si>
  <si>
    <t>その他［</t>
    <rPh sb="2" eb="3">
      <t>タ</t>
    </rPh>
    <phoneticPr fontId="33"/>
  </si>
  <si>
    <t>］</t>
    <phoneticPr fontId="33"/>
  </si>
  <si>
    <t>届出人である権利取得者（譲受人）</t>
    <rPh sb="0" eb="2">
      <t>トドケデ</t>
    </rPh>
    <rPh sb="2" eb="3">
      <t>ニン</t>
    </rPh>
    <rPh sb="6" eb="8">
      <t>ケンリ</t>
    </rPh>
    <rPh sb="8" eb="11">
      <t>シュトクシャ</t>
    </rPh>
    <rPh sb="12" eb="13">
      <t>ユズ</t>
    </rPh>
    <rPh sb="13" eb="14">
      <t>ウ</t>
    </rPh>
    <rPh sb="14" eb="15">
      <t>ニン</t>
    </rPh>
    <phoneticPr fontId="9"/>
  </si>
  <si>
    <t>契約の相手方（譲渡人）</t>
    <rPh sb="0" eb="2">
      <t>ケイヤク</t>
    </rPh>
    <rPh sb="3" eb="6">
      <t>アイテガタ</t>
    </rPh>
    <rPh sb="7" eb="8">
      <t>ユズ</t>
    </rPh>
    <rPh sb="8" eb="9">
      <t>ワタ</t>
    </rPh>
    <rPh sb="9" eb="10">
      <t>ニン</t>
    </rPh>
    <phoneticPr fontId="9"/>
  </si>
  <si>
    <t>氏名（法人名）※1</t>
    <rPh sb="0" eb="1">
      <t>シ</t>
    </rPh>
    <rPh sb="1" eb="2">
      <t>ナ</t>
    </rPh>
    <rPh sb="3" eb="5">
      <t>ホウジン</t>
    </rPh>
    <rPh sb="5" eb="6">
      <t>メイ</t>
    </rPh>
    <phoneticPr fontId="9"/>
  </si>
  <si>
    <t>共有者</t>
    <phoneticPr fontId="33"/>
  </si>
  <si>
    <t>外</t>
    <rPh sb="0" eb="1">
      <t>ホカ</t>
    </rPh>
    <phoneticPr fontId="33"/>
  </si>
  <si>
    <t>名</t>
    <rPh sb="0" eb="1">
      <t>メイ</t>
    </rPh>
    <phoneticPr fontId="33"/>
  </si>
  <si>
    <t>共有者</t>
    <rPh sb="0" eb="3">
      <t>キョウユウシャ</t>
    </rPh>
    <phoneticPr fontId="33"/>
  </si>
  <si>
    <t>※３</t>
    <phoneticPr fontId="33"/>
  </si>
  <si>
    <t>区　分</t>
    <rPh sb="0" eb="1">
      <t>ク</t>
    </rPh>
    <rPh sb="2" eb="3">
      <t>ブン</t>
    </rPh>
    <phoneticPr fontId="9"/>
  </si>
  <si>
    <t>電話番号</t>
    <rPh sb="0" eb="2">
      <t>デンワ</t>
    </rPh>
    <rPh sb="2" eb="4">
      <t>バンゴウ</t>
    </rPh>
    <phoneticPr fontId="33"/>
  </si>
  <si>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9"/>
  </si>
  <si>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9"/>
  </si>
  <si>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9"/>
  </si>
  <si>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9"/>
  </si>
  <si>
    <r>
      <rPr>
        <sz val="14"/>
        <color theme="1"/>
        <rFont val="ＭＳ Ｐ明朝"/>
        <family val="1"/>
        <charset val="128"/>
      </rPr>
      <t>対価の額</t>
    </r>
    <r>
      <rPr>
        <sz val="12"/>
        <color theme="1"/>
        <rFont val="ＭＳ Ｐ明朝"/>
        <family val="1"/>
        <charset val="128"/>
      </rPr>
      <t xml:space="preserve">
（円）</t>
    </r>
    <phoneticPr fontId="9"/>
  </si>
  <si>
    <t>合計</t>
    <rPh sb="0" eb="2">
      <t>ゴウケイ</t>
    </rPh>
    <phoneticPr fontId="33"/>
  </si>
  <si>
    <t>筆</t>
    <rPh sb="0" eb="1">
      <t>フデ</t>
    </rPh>
    <phoneticPr fontId="3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</si>
  <si>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3"/>
  </si>
  <si>
    <t>合　計</t>
    <rPh sb="0" eb="1">
      <t>ゴウ</t>
    </rPh>
    <rPh sb="2" eb="3">
      <t>ケイ</t>
    </rPh>
    <phoneticPr fontId="9"/>
  </si>
  <si>
    <t>合　計</t>
    <rPh sb="0" eb="1">
      <t>ゴウ</t>
    </rPh>
    <rPh sb="2" eb="3">
      <t>ケイ</t>
    </rPh>
    <phoneticPr fontId="33"/>
  </si>
  <si>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9"/>
  </si>
  <si>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3"/>
  </si>
  <si>
    <t>　</t>
    <phoneticPr fontId="33"/>
  </si>
  <si>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3"/>
  </si>
  <si>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3"/>
  </si>
  <si>
    <t>市街化区域</t>
    <rPh sb="0" eb="3">
      <t>シガイカ</t>
    </rPh>
    <rPh sb="3" eb="5">
      <t>クイキ</t>
    </rPh>
    <phoneticPr fontId="33"/>
  </si>
  <si>
    <t>非線引きの都市計画区域</t>
    <phoneticPr fontId="33"/>
  </si>
  <si>
    <t>→</t>
    <phoneticPr fontId="33"/>
  </si>
  <si>
    <t>市街化調整区域</t>
    <rPh sb="0" eb="3">
      <t>シガイカ</t>
    </rPh>
    <rPh sb="3" eb="5">
      <t>チョウセイ</t>
    </rPh>
    <rPh sb="5" eb="7">
      <t>クイキ</t>
    </rPh>
    <phoneticPr fontId="33"/>
  </si>
  <si>
    <t>都市計画区域外</t>
    <rPh sb="0" eb="2">
      <t>トシ</t>
    </rPh>
    <rPh sb="2" eb="4">
      <t>ケイカク</t>
    </rPh>
    <rPh sb="4" eb="7">
      <t>クイキガイ</t>
    </rPh>
    <phoneticPr fontId="33"/>
  </si>
  <si>
    <t>現在の土地利用の状況</t>
    <rPh sb="0" eb="2">
      <t>ゲンザイ</t>
    </rPh>
    <rPh sb="3" eb="7">
      <t>トチリヨウ</t>
    </rPh>
    <rPh sb="8" eb="10">
      <t>ジョウキョウ</t>
    </rPh>
    <phoneticPr fontId="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</si>
  <si>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3"/>
  </si>
  <si>
    <t>（備考）新たな土地利用に必要な個別法の手続状況等</t>
    <rPh sb="1" eb="3">
      <t>ビコウ</t>
    </rPh>
    <rPh sb="4" eb="5">
      <t>アラ</t>
    </rPh>
    <rPh sb="7" eb="11">
      <t>トチリヨウ</t>
    </rPh>
    <rPh sb="19" eb="21">
      <t>テツヅキ</t>
    </rPh>
    <rPh sb="23" eb="24">
      <t>トウ</t>
    </rPh>
    <phoneticPr fontId="33"/>
  </si>
  <si>
    <t>都市計画法</t>
    <rPh sb="0" eb="2">
      <t>トシ</t>
    </rPh>
    <rPh sb="2" eb="5">
      <t>ケイカクホウ</t>
    </rPh>
    <phoneticPr fontId="33"/>
  </si>
  <si>
    <t>農地法</t>
    <rPh sb="0" eb="3">
      <t>ノウチホウ</t>
    </rPh>
    <phoneticPr fontId="33"/>
  </si>
  <si>
    <t>森林法</t>
    <rPh sb="0" eb="3">
      <t>シンリンホウ</t>
    </rPh>
    <phoneticPr fontId="33"/>
  </si>
  <si>
    <t>（うち、今後追加で買い進める予定の面積）</t>
    <rPh sb="4" eb="6">
      <t>コンゴ</t>
    </rPh>
    <rPh sb="6" eb="8">
      <t>ツイカ</t>
    </rPh>
    <rPh sb="9" eb="10">
      <t>カ</t>
    </rPh>
    <rPh sb="11" eb="12">
      <t>スス</t>
    </rPh>
    <rPh sb="14" eb="16">
      <t>ヨテイ</t>
    </rPh>
    <rPh sb="17" eb="19">
      <t>メンセキ</t>
    </rPh>
    <phoneticPr fontId="33"/>
  </si>
  <si>
    <t>（手続状況等）</t>
    <rPh sb="1" eb="3">
      <t>テツヅキ</t>
    </rPh>
    <rPh sb="3" eb="5">
      <t>ジョウキョウ</t>
    </rPh>
    <rPh sb="5" eb="6">
      <t>トウ</t>
    </rPh>
    <phoneticPr fontId="33"/>
  </si>
  <si>
    <t>利用現況の変更</t>
    <rPh sb="0" eb="2">
      <t>リヨウ</t>
    </rPh>
    <rPh sb="2" eb="4">
      <t>ゲンキョウ</t>
    </rPh>
    <rPh sb="5" eb="7">
      <t>ヘンコウ</t>
    </rPh>
    <phoneticPr fontId="33"/>
  </si>
  <si>
    <t>有</t>
    <rPh sb="0" eb="1">
      <t>ア</t>
    </rPh>
    <phoneticPr fontId="33"/>
  </si>
  <si>
    <t>無</t>
    <rPh sb="0" eb="1">
      <t>ナ</t>
    </rPh>
    <phoneticPr fontId="33"/>
  </si>
  <si>
    <t>地方公共団体使用欄</t>
    <rPh sb="0" eb="2">
      <t>チホウ</t>
    </rPh>
    <rPh sb="2" eb="4">
      <t>コウキョウ</t>
    </rPh>
    <rPh sb="4" eb="6">
      <t>ダンタイ</t>
    </rPh>
    <rPh sb="6" eb="8">
      <t>シヨウ</t>
    </rPh>
    <rPh sb="8" eb="9">
      <t>ラン</t>
    </rPh>
    <phoneticPr fontId="33"/>
  </si>
  <si>
    <t>種類・概要・規模・使用年数等</t>
    <rPh sb="3" eb="5">
      <t>ガイヨウ</t>
    </rPh>
    <rPh sb="6" eb="8">
      <t>キボ</t>
    </rPh>
    <rPh sb="9" eb="11">
      <t>シヨウ</t>
    </rPh>
    <rPh sb="11" eb="13">
      <t>ネンスウ</t>
    </rPh>
    <rPh sb="13" eb="14">
      <t>トウ</t>
    </rPh>
    <phoneticPr fontId="9"/>
  </si>
  <si>
    <t>予定あり</t>
    <rPh sb="0" eb="2">
      <t>ヨテイ</t>
    </rPh>
    <phoneticPr fontId="33"/>
  </si>
  <si>
    <t>予定なし</t>
    <rPh sb="0" eb="2">
      <t>ヨテイ</t>
    </rPh>
    <phoneticPr fontId="33"/>
  </si>
  <si>
    <t>費用負担者</t>
    <rPh sb="0" eb="2">
      <t>ヒヨウ</t>
    </rPh>
    <rPh sb="2" eb="5">
      <t>フタンシャ</t>
    </rPh>
    <phoneticPr fontId="33"/>
  </si>
  <si>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9"/>
  </si>
  <si>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9"/>
  </si>
  <si>
    <t>円</t>
    <rPh sb="0" eb="1">
      <t>エン</t>
    </rPh>
    <phoneticPr fontId="33"/>
  </si>
  <si>
    <t>権利移転なし</t>
    <rPh sb="0" eb="2">
      <t>ケンリ</t>
    </rPh>
    <rPh sb="2" eb="4">
      <t>イテン</t>
    </rPh>
    <phoneticPr fontId="33"/>
  </si>
  <si>
    <t>5</t>
    <phoneticPr fontId="9"/>
  </si>
  <si>
    <t>信託受益権</t>
    <rPh sb="0" eb="5">
      <t>シンタクジュエキケン</t>
    </rPh>
    <phoneticPr fontId="9"/>
  </si>
  <si>
    <t>５.その他参考となるべき事項</t>
    <rPh sb="4" eb="5">
      <t>タ</t>
    </rPh>
    <rPh sb="5" eb="7">
      <t>サンコウ</t>
    </rPh>
    <rPh sb="12" eb="14">
      <t>ジコウ</t>
    </rPh>
    <phoneticPr fontId="33"/>
  </si>
  <si>
    <t>４.土地に存する工作物等に関する事項</t>
    <rPh sb="2" eb="4">
      <t>トチ</t>
    </rPh>
    <rPh sb="5" eb="6">
      <t>ソン</t>
    </rPh>
    <rPh sb="8" eb="11">
      <t>コウサクブツ</t>
    </rPh>
    <rPh sb="11" eb="12">
      <t>トウ</t>
    </rPh>
    <rPh sb="13" eb="14">
      <t>カン</t>
    </rPh>
    <rPh sb="16" eb="18">
      <t>ジコウ</t>
    </rPh>
    <phoneticPr fontId="9"/>
  </si>
  <si>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3"/>
  </si>
  <si>
    <t>区域区分等※８</t>
    <rPh sb="0" eb="2">
      <t>クイキ</t>
    </rPh>
    <rPh sb="2" eb="4">
      <t>クブン</t>
    </rPh>
    <rPh sb="4" eb="5">
      <t>トウ</t>
    </rPh>
    <phoneticPr fontId="9"/>
  </si>
  <si>
    <t>３.土地の利用目的等に関する事項</t>
    <rPh sb="2" eb="4">
      <t>トチ</t>
    </rPh>
    <rPh sb="5" eb="7">
      <t>リヨウ</t>
    </rPh>
    <rPh sb="7" eb="9">
      <t>モクテキ</t>
    </rPh>
    <rPh sb="9" eb="10">
      <t>トウ</t>
    </rPh>
    <rPh sb="11" eb="12">
      <t>カン</t>
    </rPh>
    <rPh sb="14" eb="16">
      <t>ジコウ</t>
    </rPh>
    <phoneticPr fontId="9"/>
  </si>
  <si>
    <t>※７　地上権又は賃借権の場合のみ記載</t>
    <phoneticPr fontId="33"/>
  </si>
  <si>
    <t>※６　共有の場合のみ、届出に係るものを記載</t>
    <rPh sb="11" eb="13">
      <t>トドケデ</t>
    </rPh>
    <rPh sb="14" eb="15">
      <t>カカ</t>
    </rPh>
    <phoneticPr fontId="33"/>
  </si>
  <si>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</si>
  <si>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9"/>
  </si>
  <si>
    <r>
      <t xml:space="preserve">共有持分
割合
</t>
    </r>
    <r>
      <rPr>
        <sz val="12"/>
        <color theme="1"/>
        <rFont val="ＭＳ Ｐ明朝"/>
        <family val="1"/>
        <charset val="128"/>
      </rPr>
      <t>※６</t>
    </r>
    <rPh sb="0" eb="2">
      <t>キョウユウ</t>
    </rPh>
    <rPh sb="2" eb="3">
      <t>モ</t>
    </rPh>
    <rPh sb="3" eb="4">
      <t>ブン</t>
    </rPh>
    <rPh sb="5" eb="7">
      <t>ワリアイ</t>
    </rPh>
    <phoneticPr fontId="33"/>
  </si>
  <si>
    <t>２.土地に関する事項</t>
    <rPh sb="2" eb="4">
      <t>トチ</t>
    </rPh>
    <rPh sb="5" eb="6">
      <t>カン</t>
    </rPh>
    <rPh sb="8" eb="10">
      <t>ジコウ</t>
    </rPh>
    <phoneticPr fontId="9"/>
  </si>
  <si>
    <t>譲渡人住所※４　</t>
    <rPh sb="0" eb="1">
      <t>ユズ</t>
    </rPh>
    <rPh sb="1" eb="2">
      <t>ワタ</t>
    </rPh>
    <rPh sb="2" eb="3">
      <t>ニン</t>
    </rPh>
    <rPh sb="3" eb="4">
      <t>ジュウ</t>
    </rPh>
    <rPh sb="4" eb="5">
      <t>ショ</t>
    </rPh>
    <phoneticPr fontId="9"/>
  </si>
  <si>
    <t>永住者又は
特別永住者</t>
    <rPh sb="0" eb="3">
      <t>エイジュウシャ</t>
    </rPh>
    <rPh sb="3" eb="4">
      <t>マタ</t>
    </rPh>
    <rPh sb="6" eb="8">
      <t>トクベツ</t>
    </rPh>
    <rPh sb="8" eb="11">
      <t>エイジュウシャ</t>
    </rPh>
    <phoneticPr fontId="33"/>
  </si>
  <si>
    <t>譲受人住所※４</t>
    <rPh sb="0" eb="1">
      <t>ユズ</t>
    </rPh>
    <rPh sb="1" eb="2">
      <t>ウ</t>
    </rPh>
    <rPh sb="2" eb="3">
      <t>ニン</t>
    </rPh>
    <rPh sb="3" eb="4">
      <t>ジュウ</t>
    </rPh>
    <rPh sb="4" eb="5">
      <t>ショ</t>
    </rPh>
    <phoneticPr fontId="9"/>
  </si>
  <si>
    <t>１.契約内容に関する事項</t>
    <rPh sb="2" eb="4">
      <t>ケイヤク</t>
    </rPh>
    <rPh sb="4" eb="6">
      <t>ナイヨウ</t>
    </rPh>
    <rPh sb="7" eb="8">
      <t>カン</t>
    </rPh>
    <rPh sb="10" eb="12">
      <t>ジコウ</t>
    </rPh>
    <phoneticPr fontId="9"/>
  </si>
  <si>
    <t>移転（</t>
    <rPh sb="0" eb="2">
      <t>イテン</t>
    </rPh>
    <phoneticPr fontId="33"/>
  </si>
  <si>
    <t>国籍等</t>
    <rPh sb="0" eb="2">
      <t>コクセキ</t>
    </rPh>
    <rPh sb="2" eb="3">
      <t>ナド</t>
    </rPh>
    <phoneticPr fontId="9"/>
  </si>
  <si>
    <t>永住者等</t>
    <rPh sb="0" eb="3">
      <t>エイジュウシャ</t>
    </rPh>
    <rPh sb="3" eb="4">
      <t>ナド</t>
    </rPh>
    <phoneticPr fontId="9"/>
  </si>
  <si>
    <t>永住者等マスタ</t>
    <rPh sb="0" eb="3">
      <t>エイジュウシャ</t>
    </rPh>
    <rPh sb="3" eb="4">
      <t>ナド</t>
    </rPh>
    <phoneticPr fontId="9"/>
  </si>
  <si>
    <t>該当</t>
    <rPh sb="0" eb="2">
      <t>ガイトウ</t>
    </rPh>
    <phoneticPr fontId="9"/>
  </si>
  <si>
    <t>該当せず</t>
    <rPh sb="0" eb="2">
      <t>ガイトウ</t>
    </rPh>
    <phoneticPr fontId="9"/>
  </si>
  <si>
    <t>電話番号</t>
    <phoneticPr fontId="9"/>
  </si>
  <si>
    <t>〒</t>
    <phoneticPr fontId="33"/>
  </si>
  <si>
    <t>契約面積（㎡）</t>
    <rPh sb="0" eb="2">
      <t>ケイヤク</t>
    </rPh>
    <rPh sb="2" eb="4">
      <t>メンセキ</t>
    </rPh>
    <phoneticPr fontId="9"/>
  </si>
  <si>
    <t>共有持分割合</t>
    <rPh sb="0" eb="2">
      <t>キョウユウ</t>
    </rPh>
    <rPh sb="2" eb="4">
      <t>モチブン</t>
    </rPh>
    <rPh sb="4" eb="6">
      <t>ワリアイ</t>
    </rPh>
    <phoneticPr fontId="9"/>
  </si>
  <si>
    <t>地代（年額・円）</t>
    <phoneticPr fontId="9"/>
  </si>
  <si>
    <t>２．土地に関する事項</t>
    <rPh sb="2" eb="4">
      <t>トチ</t>
    </rPh>
    <rPh sb="5" eb="6">
      <t>カン</t>
    </rPh>
    <rPh sb="8" eb="10">
      <t>ジコウ</t>
    </rPh>
    <phoneticPr fontId="9"/>
  </si>
  <si>
    <t>１．契約内容に関する事項</t>
    <rPh sb="2" eb="4">
      <t>ケイヤク</t>
    </rPh>
    <rPh sb="4" eb="6">
      <t>ナイヨウ</t>
    </rPh>
    <rPh sb="7" eb="8">
      <t>カン</t>
    </rPh>
    <rPh sb="10" eb="12">
      <t>ジコウ</t>
    </rPh>
    <phoneticPr fontId="9"/>
  </si>
  <si>
    <t>３．土地の利用目的等に関する事項</t>
    <rPh sb="2" eb="4">
      <t>トチ</t>
    </rPh>
    <rPh sb="5" eb="7">
      <t>リヨウ</t>
    </rPh>
    <rPh sb="7" eb="10">
      <t>モクテキナド</t>
    </rPh>
    <rPh sb="11" eb="12">
      <t>カン</t>
    </rPh>
    <rPh sb="14" eb="16">
      <t>ジコウ</t>
    </rPh>
    <phoneticPr fontId="9"/>
  </si>
  <si>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9"/>
  </si>
  <si>
    <t>都市計画区域マスタ</t>
    <rPh sb="0" eb="6">
      <t>トシケイカククイキ</t>
    </rPh>
    <phoneticPr fontId="9"/>
  </si>
  <si>
    <t>2</t>
    <phoneticPr fontId="9"/>
  </si>
  <si>
    <t>3</t>
    <phoneticPr fontId="9"/>
  </si>
  <si>
    <t>4</t>
    <phoneticPr fontId="9"/>
  </si>
  <si>
    <t>市街化区域</t>
    <rPh sb="0" eb="5">
      <t>シガイカクイキ</t>
    </rPh>
    <phoneticPr fontId="9"/>
  </si>
  <si>
    <t>市街化調整区域</t>
    <rPh sb="0" eb="3">
      <t>シガイカ</t>
    </rPh>
    <rPh sb="3" eb="7">
      <t>チョウセイクイキ</t>
    </rPh>
    <phoneticPr fontId="9"/>
  </si>
  <si>
    <t>非線引きの都市計画区域</t>
    <rPh sb="0" eb="3">
      <t>ヒセンビ</t>
    </rPh>
    <rPh sb="5" eb="9">
      <t>トシケイカク</t>
    </rPh>
    <rPh sb="9" eb="11">
      <t>クイキ</t>
    </rPh>
    <phoneticPr fontId="9"/>
  </si>
  <si>
    <t>都市計画区域</t>
    <phoneticPr fontId="9"/>
  </si>
  <si>
    <t>用途地域</t>
    <rPh sb="0" eb="2">
      <t>ヨウト</t>
    </rPh>
    <rPh sb="2" eb="4">
      <t>チイキ</t>
    </rPh>
    <phoneticPr fontId="33"/>
  </si>
  <si>
    <t>用途地域</t>
    <rPh sb="0" eb="4">
      <t>ヨウトチイキ</t>
    </rPh>
    <phoneticPr fontId="9"/>
  </si>
  <si>
    <t>用途地域マスタ</t>
    <phoneticPr fontId="9"/>
  </si>
  <si>
    <t>無指定</t>
    <phoneticPr fontId="9"/>
  </si>
  <si>
    <t>第１種低層住居専用地域</t>
    <phoneticPr fontId="9"/>
  </si>
  <si>
    <t>第２種低層住居専用地域</t>
    <phoneticPr fontId="9"/>
  </si>
  <si>
    <t>第１種中高層住居専用地域</t>
    <phoneticPr fontId="9"/>
  </si>
  <si>
    <t>第２種中高層住居専用地域</t>
    <phoneticPr fontId="9"/>
  </si>
  <si>
    <t>第１種住居地域</t>
    <phoneticPr fontId="9"/>
  </si>
  <si>
    <t>第２種住居地域</t>
    <phoneticPr fontId="9"/>
  </si>
  <si>
    <t>準住居地域</t>
    <phoneticPr fontId="9"/>
  </si>
  <si>
    <t>近隣商業地域</t>
    <phoneticPr fontId="9"/>
  </si>
  <si>
    <t>商業地域</t>
    <phoneticPr fontId="9"/>
  </si>
  <si>
    <t>準工業地域</t>
    <phoneticPr fontId="9"/>
  </si>
  <si>
    <t>工業地域</t>
    <phoneticPr fontId="9"/>
  </si>
  <si>
    <t>工業専用地域</t>
    <phoneticPr fontId="9"/>
  </si>
  <si>
    <t>田園住居地域</t>
    <phoneticPr fontId="9"/>
  </si>
  <si>
    <t>現在の土地利用の状況</t>
    <rPh sb="0" eb="2">
      <t>ゲンザイ</t>
    </rPh>
    <rPh sb="3" eb="5">
      <t>トチ</t>
    </rPh>
    <rPh sb="5" eb="7">
      <t>リヨウ</t>
    </rPh>
    <rPh sb="8" eb="10">
      <t>ジョウキョウ</t>
    </rPh>
    <phoneticPr fontId="9"/>
  </si>
  <si>
    <t>有無マスタ</t>
    <rPh sb="0" eb="2">
      <t>ウム</t>
    </rPh>
    <phoneticPr fontId="9"/>
  </si>
  <si>
    <t>利用現況の変更</t>
    <rPh sb="0" eb="2">
      <t>リヨウ</t>
    </rPh>
    <rPh sb="2" eb="4">
      <t>ゲンキョウ</t>
    </rPh>
    <rPh sb="5" eb="7">
      <t>ヘンコウ</t>
    </rPh>
    <phoneticPr fontId="9"/>
  </si>
  <si>
    <t>（うち、今後追加で買い進める予定の面積）</t>
    <rPh sb="4" eb="6">
      <t>コンゴ</t>
    </rPh>
    <rPh sb="6" eb="8">
      <t>ツイカ</t>
    </rPh>
    <rPh sb="9" eb="10">
      <t>カ</t>
    </rPh>
    <rPh sb="11" eb="12">
      <t>スス</t>
    </rPh>
    <rPh sb="14" eb="16">
      <t>ヨテイ</t>
    </rPh>
    <rPh sb="17" eb="19">
      <t>メンセキ</t>
    </rPh>
    <phoneticPr fontId="9"/>
  </si>
  <si>
    <t>都市計画法</t>
    <rPh sb="0" eb="2">
      <t>トシ</t>
    </rPh>
    <rPh sb="2" eb="5">
      <t>ケイカクホウ</t>
    </rPh>
    <phoneticPr fontId="9"/>
  </si>
  <si>
    <t>農地法</t>
    <rPh sb="0" eb="3">
      <t>ノウチホウ</t>
    </rPh>
    <phoneticPr fontId="9"/>
  </si>
  <si>
    <t>森林法</t>
    <rPh sb="0" eb="2">
      <t>シンリン</t>
    </rPh>
    <rPh sb="2" eb="3">
      <t>ホウ</t>
    </rPh>
    <phoneticPr fontId="9"/>
  </si>
  <si>
    <t>４．土地に存する工作物等に関する事項</t>
    <rPh sb="2" eb="4">
      <t>トチ</t>
    </rPh>
    <rPh sb="5" eb="6">
      <t>ソン</t>
    </rPh>
    <rPh sb="8" eb="12">
      <t>コウサクブツナド</t>
    </rPh>
    <rPh sb="13" eb="14">
      <t>カン</t>
    </rPh>
    <rPh sb="16" eb="18">
      <t>ジコウ</t>
    </rPh>
    <phoneticPr fontId="9"/>
  </si>
  <si>
    <t>工作物等の有無</t>
    <rPh sb="0" eb="4">
      <t>コウサクブツナド</t>
    </rPh>
    <rPh sb="5" eb="7">
      <t>ウム</t>
    </rPh>
    <phoneticPr fontId="9"/>
  </si>
  <si>
    <t>無</t>
  </si>
  <si>
    <t>信託受益権</t>
    <rPh sb="0" eb="2">
      <t>シンタク</t>
    </rPh>
    <rPh sb="2" eb="4">
      <t>ジュエキ</t>
    </rPh>
    <rPh sb="4" eb="5">
      <t>ケン</t>
    </rPh>
    <phoneticPr fontId="9"/>
  </si>
  <si>
    <t>５．その他参考となるべき事項</t>
    <phoneticPr fontId="9"/>
  </si>
  <si>
    <t>その他参考となるべき事項</t>
    <rPh sb="2" eb="3">
      <t>ホカ</t>
    </rPh>
    <rPh sb="3" eb="5">
      <t>サンコウ</t>
    </rPh>
    <rPh sb="10" eb="12">
      <t>ジコウ</t>
    </rPh>
    <phoneticPr fontId="9"/>
  </si>
  <si>
    <t>（届出書）地方公共団体使用欄</t>
    <rPh sb="1" eb="4">
      <t>トドケデショ</t>
    </rPh>
    <rPh sb="5" eb="7">
      <t>チホウ</t>
    </rPh>
    <rPh sb="7" eb="9">
      <t>コウキョウ</t>
    </rPh>
    <rPh sb="9" eb="11">
      <t>ダンタイ</t>
    </rPh>
    <rPh sb="11" eb="13">
      <t>シヨウ</t>
    </rPh>
    <rPh sb="13" eb="14">
      <t/>
    </rPh>
    <phoneticPr fontId="9"/>
  </si>
  <si>
    <t>メールアドレス（連絡用）</t>
    <rPh sb="8" eb="11">
      <t>レンラクヨウ</t>
    </rPh>
    <phoneticPr fontId="9"/>
  </si>
  <si>
    <t>インポート時に設定</t>
    <rPh sb="5" eb="6">
      <t>ジ</t>
    </rPh>
    <rPh sb="7" eb="9">
      <t>セッテイ</t>
    </rPh>
    <phoneticPr fontId="9"/>
  </si>
  <si>
    <t>M1213</t>
    <phoneticPr fontId="9"/>
  </si>
  <si>
    <t>国籍等コード</t>
    <rPh sb="0" eb="3">
      <t>コクセキナド</t>
    </rPh>
    <phoneticPr fontId="6"/>
  </si>
  <si>
    <t>M1214</t>
    <phoneticPr fontId="9"/>
  </si>
  <si>
    <t>その他国籍等</t>
    <rPh sb="2" eb="3">
      <t>タ</t>
    </rPh>
    <rPh sb="3" eb="6">
      <t>コクセキナド</t>
    </rPh>
    <phoneticPr fontId="6"/>
  </si>
  <si>
    <t>永住権等</t>
    <rPh sb="0" eb="3">
      <t>エイジュウケン</t>
    </rPh>
    <rPh sb="3" eb="4">
      <t>ナド</t>
    </rPh>
    <phoneticPr fontId="6"/>
  </si>
  <si>
    <t>M1215</t>
    <phoneticPr fontId="9"/>
  </si>
  <si>
    <t>国籍等マスタ</t>
    <rPh sb="0" eb="3">
      <t>コクセキナド</t>
    </rPh>
    <phoneticPr fontId="9"/>
  </si>
  <si>
    <t>５筆目</t>
    <rPh sb="1" eb="3">
      <t>フデメ</t>
    </rPh>
    <phoneticPr fontId="9"/>
  </si>
  <si>
    <t>４筆目</t>
    <rPh sb="1" eb="3">
      <t>フデメ</t>
    </rPh>
    <phoneticPr fontId="9"/>
  </si>
  <si>
    <t>所有権売買</t>
  </si>
  <si>
    <t>一団の場合、前回の届出日</t>
    <rPh sb="0" eb="2">
      <t>イチダン</t>
    </rPh>
    <rPh sb="3" eb="5">
      <t>バアイ</t>
    </rPh>
    <rPh sb="6" eb="8">
      <t>ゼンカイ</t>
    </rPh>
    <rPh sb="9" eb="12">
      <t>トドケデビ</t>
    </rPh>
    <phoneticPr fontId="9"/>
  </si>
  <si>
    <t xml:space="preserve"> (２)届出人である権利取得者（譲受人）</t>
    <phoneticPr fontId="9"/>
  </si>
  <si>
    <t xml:space="preserve"> (３)契約の相手方（譲渡人）</t>
    <rPh sb="4" eb="6">
      <t>ケイヤク</t>
    </rPh>
    <rPh sb="7" eb="10">
      <t>アイテガタ</t>
    </rPh>
    <rPh sb="11" eb="13">
      <t>ジョウト</t>
    </rPh>
    <rPh sb="13" eb="14">
      <t>ヒト</t>
    </rPh>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</si>
  <si>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</si>
  <si>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</si>
  <si>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</si>
  <si>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</si>
  <si>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</si>
  <si>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</si>
  <si>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</si>
  <si>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</si>
  <si>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</si>
  <si>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</si>
  <si>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⑯</t>
    <phoneticPr fontId="9"/>
  </si>
  <si>
    <t>⑰</t>
    <phoneticPr fontId="9"/>
  </si>
  <si>
    <t>⑱</t>
    <phoneticPr fontId="9"/>
  </si>
  <si>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9"/>
  </si>
  <si>
    <t xml:space="preserve"> (１)筆数の確認</t>
    <rPh sb="4" eb="5">
      <t>フデ</t>
    </rPh>
    <rPh sb="5" eb="6">
      <t>スウ</t>
    </rPh>
    <rPh sb="7" eb="9">
      <t>カクニン</t>
    </rPh>
    <phoneticPr fontId="9"/>
  </si>
  <si>
    <t>チェック用</t>
    <rPh sb="4" eb="5">
      <t>ヨウ</t>
    </rPh>
    <phoneticPr fontId="9"/>
  </si>
  <si>
    <t>大分類</t>
    <rPh sb="0" eb="3">
      <t>ダイブンルイ</t>
    </rPh>
    <phoneticPr fontId="9"/>
  </si>
  <si>
    <t>小分類</t>
    <rPh sb="0" eb="1">
      <t>ショウ</t>
    </rPh>
    <rPh sb="1" eb="3">
      <t>ブンルイ</t>
    </rPh>
    <phoneticPr fontId="9"/>
  </si>
  <si>
    <t>面積要件の確認</t>
    <rPh sb="0" eb="4">
      <t>メンセキヨウケン</t>
    </rPh>
    <rPh sb="5" eb="7">
      <t>カクニン</t>
    </rPh>
    <phoneticPr fontId="9"/>
  </si>
  <si>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9"/>
  </si>
  <si>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9"/>
  </si>
  <si>
    <t>初期設定</t>
    <rPh sb="0" eb="4">
      <t>ショキセッテイ</t>
    </rPh>
    <phoneticPr fontId="9"/>
  </si>
  <si>
    <t xml:space="preserve"> (１) 契約日、契約の種類等</t>
    <rPh sb="5" eb="8">
      <t>ケイヤクビ</t>
    </rPh>
    <rPh sb="9" eb="11">
      <t>ケイヤク</t>
    </rPh>
    <rPh sb="12" eb="14">
      <t>シュルイ</t>
    </rPh>
    <rPh sb="14" eb="15">
      <t>トウ</t>
    </rPh>
    <phoneticPr fontId="9"/>
  </si>
  <si>
    <t>必須</t>
    <rPh sb="0" eb="2">
      <t>ヒッス</t>
    </rPh>
    <phoneticPr fontId="46"/>
  </si>
  <si>
    <t>契約の種類</t>
    <rPh sb="0" eb="2">
      <t>ケイヤク</t>
    </rPh>
    <rPh sb="3" eb="5">
      <t>シュルイ</t>
    </rPh>
    <phoneticPr fontId="46"/>
  </si>
  <si>
    <t>「個人」又は「法人」の区分</t>
    <rPh sb="1" eb="3">
      <t>コジン</t>
    </rPh>
    <rPh sb="4" eb="5">
      <t>マタ</t>
    </rPh>
    <rPh sb="7" eb="9">
      <t>ホウジン</t>
    </rPh>
    <rPh sb="11" eb="13">
      <t>クブン</t>
    </rPh>
    <phoneticPr fontId="9"/>
  </si>
  <si>
    <t>担当部署、
担当者名等</t>
    <rPh sb="0" eb="2">
      <t>タントウ</t>
    </rPh>
    <rPh sb="2" eb="4">
      <t>ブショ</t>
    </rPh>
    <rPh sb="6" eb="9">
      <t>タントウシャ</t>
    </rPh>
    <rPh sb="9" eb="10">
      <t>メイ</t>
    </rPh>
    <rPh sb="10" eb="11">
      <t>トウ</t>
    </rPh>
    <phoneticPr fontId="46"/>
  </si>
  <si>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9"/>
  </si>
  <si>
    <t>担当者、代理人等の電話番号</t>
    <rPh sb="0" eb="3">
      <t>タントウシャ</t>
    </rPh>
    <rPh sb="4" eb="7">
      <t>ダイリニン</t>
    </rPh>
    <rPh sb="7" eb="8">
      <t>トウ</t>
    </rPh>
    <phoneticPr fontId="9"/>
  </si>
  <si>
    <t>業種</t>
    <rPh sb="0" eb="2">
      <t>ギョウシュ</t>
    </rPh>
    <phoneticPr fontId="46"/>
  </si>
  <si>
    <t>権利取得者の共有者の有無</t>
    <rPh sb="0" eb="2">
      <t>ケンリ</t>
    </rPh>
    <rPh sb="2" eb="5">
      <t>シュトクシャ</t>
    </rPh>
    <rPh sb="6" eb="9">
      <t>キョウユウシャ</t>
    </rPh>
    <rPh sb="10" eb="12">
      <t>ウム</t>
    </rPh>
    <phoneticPr fontId="9"/>
  </si>
  <si>
    <t>⑲</t>
    <phoneticPr fontId="9"/>
  </si>
  <si>
    <t>契約の相手方の住所等</t>
    <rPh sb="0" eb="2">
      <t>ケイヤク</t>
    </rPh>
    <rPh sb="3" eb="6">
      <t>アイテガタ</t>
    </rPh>
    <rPh sb="7" eb="9">
      <t>ジュウショ</t>
    </rPh>
    <rPh sb="9" eb="10">
      <t>トウ</t>
    </rPh>
    <phoneticPr fontId="46"/>
  </si>
  <si>
    <t>契約の相手方の氏名等</t>
    <rPh sb="0" eb="2">
      <t>ケイヤク</t>
    </rPh>
    <rPh sb="3" eb="6">
      <t>アイテガタ</t>
    </rPh>
    <rPh sb="7" eb="9">
      <t>シメイ</t>
    </rPh>
    <rPh sb="9" eb="10">
      <t>トウ</t>
    </rPh>
    <phoneticPr fontId="46"/>
  </si>
  <si>
    <t>譲渡人の共有者の有無</t>
    <rPh sb="0" eb="3">
      <t>ジョウトニン</t>
    </rPh>
    <rPh sb="4" eb="7">
      <t>キョウユウシャ</t>
    </rPh>
    <rPh sb="8" eb="10">
      <t>ウム</t>
    </rPh>
    <phoneticPr fontId="9"/>
  </si>
  <si>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6"/>
  </si>
  <si>
    <t>注３）面積、対価の額等を一筆ごと等に記載できない場合は、届出に係るものの合計のみを記載</t>
    <phoneticPr fontId="46"/>
  </si>
  <si>
    <t>土地の所在</t>
    <rPh sb="0" eb="2">
      <t>トチ</t>
    </rPh>
    <rPh sb="3" eb="5">
      <t>ショザイ</t>
    </rPh>
    <phoneticPr fontId="46"/>
  </si>
  <si>
    <t>登記簿</t>
    <rPh sb="0" eb="3">
      <t>トウキボ</t>
    </rPh>
    <phoneticPr fontId="46"/>
  </si>
  <si>
    <t>町又は字</t>
    <rPh sb="0" eb="1">
      <t>マチ</t>
    </rPh>
    <rPh sb="1" eb="2">
      <t>ノボリマチ</t>
    </rPh>
    <phoneticPr fontId="9"/>
  </si>
  <si>
    <t>地番</t>
    <rPh sb="0" eb="2">
      <t>チバン</t>
    </rPh>
    <phoneticPr fontId="9"/>
  </si>
  <si>
    <t>住居表示</t>
    <rPh sb="0" eb="2">
      <t>ジュウキョ</t>
    </rPh>
    <rPh sb="2" eb="4">
      <t>ヒョウジ</t>
    </rPh>
    <phoneticPr fontId="46"/>
  </si>
  <si>
    <t>地目</t>
    <rPh sb="0" eb="2">
      <t>チモク</t>
    </rPh>
    <phoneticPr fontId="46"/>
  </si>
  <si>
    <t>登記簿　</t>
    <rPh sb="0" eb="3">
      <t>トウキボ</t>
    </rPh>
    <phoneticPr fontId="9"/>
  </si>
  <si>
    <t>現況</t>
    <rPh sb="0" eb="2">
      <t>ゲンキョウ</t>
    </rPh>
    <phoneticPr fontId="9"/>
  </si>
  <si>
    <t>届出に係る契約面積の合計（㎡）</t>
    <rPh sb="0" eb="2">
      <t>トドケデ</t>
    </rPh>
    <rPh sb="3" eb="4">
      <t>カカ</t>
    </rPh>
    <rPh sb="5" eb="7">
      <t>ケイヤク</t>
    </rPh>
    <rPh sb="7" eb="9">
      <t>メンセキ</t>
    </rPh>
    <rPh sb="10" eb="12">
      <t>ゴウケイ</t>
    </rPh>
    <phoneticPr fontId="9"/>
  </si>
  <si>
    <t>届出に係る対価の額の合計（円）</t>
    <rPh sb="0" eb="2">
      <t>トドケデ</t>
    </rPh>
    <rPh sb="3" eb="4">
      <t>カカ</t>
    </rPh>
    <rPh sb="5" eb="7">
      <t>タイカ</t>
    </rPh>
    <rPh sb="8" eb="9">
      <t>ガク</t>
    </rPh>
    <rPh sb="10" eb="12">
      <t>ゴウケイ</t>
    </rPh>
    <rPh sb="13" eb="14">
      <t>エン</t>
    </rPh>
    <phoneticPr fontId="9"/>
  </si>
  <si>
    <t>単価（円／㎡）※自動計算</t>
    <rPh sb="0" eb="2">
      <t>タンカ</t>
    </rPh>
    <rPh sb="3" eb="4">
      <t>エン</t>
    </rPh>
    <rPh sb="8" eb="12">
      <t>ジドウケイサン</t>
    </rPh>
    <phoneticPr fontId="9"/>
  </si>
  <si>
    <t>届出に係る地代（年額）の合計</t>
    <rPh sb="0" eb="2">
      <t>トドケデ</t>
    </rPh>
    <rPh sb="3" eb="4">
      <t>カカ</t>
    </rPh>
    <rPh sb="5" eb="7">
      <t>チダイ</t>
    </rPh>
    <rPh sb="8" eb="10">
      <t>ネンガク</t>
    </rPh>
    <rPh sb="12" eb="14">
      <t>ゴウケイ</t>
    </rPh>
    <phoneticPr fontId="9"/>
  </si>
  <si>
    <t>届出に係る土地の区域区分等</t>
    <rPh sb="0" eb="2">
      <t>トドケデ</t>
    </rPh>
    <rPh sb="3" eb="4">
      <t>カカ</t>
    </rPh>
    <rPh sb="5" eb="7">
      <t>トチ</t>
    </rPh>
    <rPh sb="8" eb="12">
      <t>クイキクブン</t>
    </rPh>
    <rPh sb="12" eb="13">
      <t>ナド</t>
    </rPh>
    <phoneticPr fontId="9"/>
  </si>
  <si>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9"/>
  </si>
  <si>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9"/>
  </si>
  <si>
    <t>工作物の解体予定等（①で「有」を選択した場合）</t>
    <rPh sb="0" eb="3">
      <t>コウサクブツ</t>
    </rPh>
    <rPh sb="4" eb="6">
      <t>カイタイ</t>
    </rPh>
    <rPh sb="6" eb="8">
      <t>ヨテイ</t>
    </rPh>
    <rPh sb="8" eb="9">
      <t>ナド</t>
    </rPh>
    <phoneticPr fontId="9"/>
  </si>
  <si>
    <t>費用負担者（③で「有」を選択した場合）</t>
    <rPh sb="0" eb="2">
      <t>ヒヨウ</t>
    </rPh>
    <rPh sb="2" eb="4">
      <t>フタン</t>
    </rPh>
    <rPh sb="4" eb="5">
      <t>シャ</t>
    </rPh>
    <rPh sb="9" eb="10">
      <t>ア</t>
    </rPh>
    <rPh sb="12" eb="14">
      <t>センタク</t>
    </rPh>
    <rPh sb="16" eb="18">
      <t>バアイ</t>
    </rPh>
    <phoneticPr fontId="9"/>
  </si>
  <si>
    <t>土地の権利と併せた工作物等の権利移転の有無</t>
    <phoneticPr fontId="46"/>
  </si>
  <si>
    <t>対価の額の合計（円）</t>
    <rPh sb="0" eb="2">
      <t>タイカ</t>
    </rPh>
    <rPh sb="3" eb="4">
      <t>ガク</t>
    </rPh>
    <rPh sb="5" eb="7">
      <t>ゴウケイ</t>
    </rPh>
    <rPh sb="8" eb="9">
      <t>エン</t>
    </rPh>
    <phoneticPr fontId="9"/>
  </si>
  <si>
    <t>「永住者」又は「特別永住者」（個人のみ）</t>
    <phoneticPr fontId="9"/>
  </si>
  <si>
    <t>町丁目</t>
    <rPh sb="0" eb="1">
      <t>チョウ</t>
    </rPh>
    <rPh sb="1" eb="2">
      <t>チョウ</t>
    </rPh>
    <rPh sb="2" eb="3">
      <t>モク</t>
    </rPh>
    <phoneticPr fontId="9"/>
  </si>
  <si>
    <t>住居番号</t>
    <rPh sb="0" eb="2">
      <t>ジュウキョ</t>
    </rPh>
    <rPh sb="2" eb="4">
      <t>バンゴウ</t>
    </rPh>
    <phoneticPr fontId="9"/>
  </si>
  <si>
    <t>契約において移転・設定する権利の種類</t>
    <rPh sb="0" eb="2">
      <t>ケイヤク</t>
    </rPh>
    <rPh sb="6" eb="8">
      <t>イテン</t>
    </rPh>
    <rPh sb="9" eb="11">
      <t>セッテイ</t>
    </rPh>
    <rPh sb="13" eb="15">
      <t>ケンリ</t>
    </rPh>
    <rPh sb="16" eb="18">
      <t>シュルイ</t>
    </rPh>
    <phoneticPr fontId="9"/>
  </si>
  <si>
    <t>届出人の住所等
（代表者）</t>
    <rPh sb="0" eb="3">
      <t>トドケデニン</t>
    </rPh>
    <rPh sb="4" eb="6">
      <t>ジュウショ</t>
    </rPh>
    <rPh sb="6" eb="7">
      <t>トウ</t>
    </rPh>
    <rPh sb="9" eb="12">
      <t>ダイヒョウシャ</t>
    </rPh>
    <phoneticPr fontId="46"/>
  </si>
  <si>
    <t>※１　法人の場合は、法人名及び代表者名を記載</t>
    <phoneticPr fontId="33"/>
  </si>
  <si>
    <t>※２　法人の場合は、その設立に当たって準拠した法令を制定した国を記載</t>
    <rPh sb="6" eb="8">
      <t>バアイ</t>
    </rPh>
    <phoneticPr fontId="3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</si>
  <si>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3"/>
  </si>
  <si>
    <t>※４　住所が海外の場合は国内の連絡先を別紙で提出</t>
    <rPh sb="19" eb="21">
      <t>ベッシ</t>
    </rPh>
    <rPh sb="22" eb="24">
      <t>テイシュツ</t>
    </rPh>
    <phoneticPr fontId="33"/>
  </si>
  <si>
    <t>無</t>
    <rPh sb="0" eb="1">
      <t>ナ</t>
    </rPh>
    <phoneticPr fontId="9"/>
  </si>
  <si>
    <t>届出人の属性等
（代表者）</t>
    <rPh sb="0" eb="2">
      <t>トドケデ</t>
    </rPh>
    <rPh sb="2" eb="3">
      <t>ジン</t>
    </rPh>
    <rPh sb="4" eb="6">
      <t>ゾクセイ</t>
    </rPh>
    <rPh sb="6" eb="7">
      <t>トウ</t>
    </rPh>
    <rPh sb="9" eb="12">
      <t>ダイヒョウシャ</t>
    </rPh>
    <phoneticPr fontId="46"/>
  </si>
  <si>
    <t>利用目的細区分</t>
    <rPh sb="0" eb="4">
      <t>リヨウモクテキ</t>
    </rPh>
    <rPh sb="4" eb="5">
      <t>コマ</t>
    </rPh>
    <rPh sb="5" eb="7">
      <t>クブン</t>
    </rPh>
    <phoneticPr fontId="9"/>
  </si>
  <si>
    <t>利用目的細区分（その他）</t>
    <rPh sb="0" eb="4">
      <t>リヨウモクテキ</t>
    </rPh>
    <rPh sb="4" eb="5">
      <t>コマ</t>
    </rPh>
    <rPh sb="5" eb="7">
      <t>クブン</t>
    </rPh>
    <rPh sb="10" eb="11">
      <t>タ</t>
    </rPh>
    <phoneticPr fontId="9"/>
  </si>
  <si>
    <t>売買予約</t>
  </si>
  <si>
    <t>譲渡担保</t>
  </si>
  <si>
    <t>交換</t>
  </si>
  <si>
    <t>代物弁済</t>
  </si>
  <si>
    <t>地位譲渡</t>
  </si>
  <si>
    <t>第三者のためにする契約</t>
  </si>
  <si>
    <t>形成権の譲渡</t>
  </si>
  <si>
    <t>上記入力した筆を除く外筆数</t>
    <rPh sb="2" eb="4">
      <t>ニュウリョク</t>
    </rPh>
    <phoneticPr fontId="9"/>
  </si>
  <si>
    <t>権利の移転等の態様</t>
    <rPh sb="0" eb="2">
      <t>ケンリ</t>
    </rPh>
    <rPh sb="3" eb="6">
      <t>イテンナド</t>
    </rPh>
    <rPh sb="7" eb="9">
      <t>タイヨウ</t>
    </rPh>
    <phoneticPr fontId="9"/>
  </si>
  <si>
    <t>権利の移転等
の態様
※５</t>
    <rPh sb="0" eb="2">
      <t>ケンリ</t>
    </rPh>
    <rPh sb="3" eb="5">
      <t>イテン</t>
    </rPh>
    <rPh sb="5" eb="6">
      <t>トウ</t>
    </rPh>
    <rPh sb="8" eb="10">
      <t>タイヨウ</t>
    </rPh>
    <phoneticPr fontId="9"/>
  </si>
  <si>
    <t>底地権売買</t>
  </si>
  <si>
    <t>定期借地権</t>
  </si>
  <si>
    <t>信託受益権</t>
  </si>
  <si>
    <t>共有持分一部移転</t>
  </si>
  <si>
    <t>市町村受付番号</t>
    <phoneticPr fontId="9"/>
  </si>
  <si>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</si>
  <si>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</si>
  <si>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9"/>
  </si>
  <si>
    <t>入力方法</t>
    <rPh sb="0" eb="2">
      <t>ニュウリョク</t>
    </rPh>
    <rPh sb="2" eb="4">
      <t>ホウホウ</t>
    </rPh>
    <phoneticPr fontId="9"/>
  </si>
  <si>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9"/>
  </si>
  <si>
    <t>リストから選択</t>
    <rPh sb="5" eb="7">
      <t>センタク</t>
    </rPh>
    <phoneticPr fontId="9"/>
  </si>
  <si>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9"/>
  </si>
  <si>
    <t>入力内容</t>
    <rPh sb="0" eb="2">
      <t>ニュウリョク</t>
    </rPh>
    <rPh sb="2" eb="4">
      <t>ナイヨウ</t>
    </rPh>
    <phoneticPr fontId="9"/>
  </si>
  <si>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9"/>
  </si>
  <si>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9"/>
  </si>
  <si>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9"/>
  </si>
  <si>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9"/>
  </si>
  <si>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9"/>
  </si>
  <si>
    <t>リストから選択</t>
    <phoneticPr fontId="9"/>
  </si>
  <si>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9"/>
  </si>
  <si>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9"/>
  </si>
  <si>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9"/>
  </si>
  <si>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9"/>
  </si>
  <si>
    <t>届出に係る土地が所在する都道府県名</t>
    <rPh sb="0" eb="2">
      <t>トドケデ</t>
    </rPh>
    <rPh sb="3" eb="4">
      <t>カカ</t>
    </rPh>
    <rPh sb="5" eb="7">
      <t>トチ</t>
    </rPh>
    <rPh sb="8" eb="10">
      <t>ショザイ</t>
    </rPh>
    <rPh sb="12" eb="16">
      <t>トドウフケン</t>
    </rPh>
    <rPh sb="16" eb="17">
      <t>メイ</t>
    </rPh>
    <phoneticPr fontId="9"/>
  </si>
  <si>
    <t>届出に係る土地が所在する市区町村名</t>
    <rPh sb="0" eb="2">
      <t>トドケデ</t>
    </rPh>
    <rPh sb="3" eb="4">
      <t>カカ</t>
    </rPh>
    <rPh sb="5" eb="7">
      <t>トチ</t>
    </rPh>
    <rPh sb="8" eb="10">
      <t>ショザイ</t>
    </rPh>
    <rPh sb="12" eb="16">
      <t>シクチョウソン</t>
    </rPh>
    <rPh sb="16" eb="17">
      <t>メイ</t>
    </rPh>
    <phoneticPr fontId="9"/>
  </si>
  <si>
    <t>入力不要</t>
    <rPh sb="0" eb="2">
      <t>ニュウリョク</t>
    </rPh>
    <rPh sb="2" eb="4">
      <t>フヨウ</t>
    </rPh>
    <phoneticPr fontId="9"/>
  </si>
  <si>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9"/>
  </si>
  <si>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9"/>
  </si>
  <si>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9"/>
  </si>
  <si>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6"/>
  </si>
  <si>
    <t>農地法の手続等が必要な場合は「有」</t>
    <rPh sb="0" eb="3">
      <t>ノウチホウ</t>
    </rPh>
    <rPh sb="4" eb="6">
      <t>テツヅキ</t>
    </rPh>
    <rPh sb="6" eb="7">
      <t>トウ</t>
    </rPh>
    <rPh sb="8" eb="10">
      <t>ヒツヨウ</t>
    </rPh>
    <rPh sb="11" eb="13">
      <t>バアイ</t>
    </rPh>
    <rPh sb="15" eb="16">
      <t>ア</t>
    </rPh>
    <phoneticPr fontId="46"/>
  </si>
  <si>
    <t>森林法の手続等が必要な場合は「有」</t>
    <rPh sb="0" eb="3">
      <t>シンリンホウ</t>
    </rPh>
    <rPh sb="4" eb="6">
      <t>テツヅキ</t>
    </rPh>
    <rPh sb="6" eb="7">
      <t>トウ</t>
    </rPh>
    <rPh sb="8" eb="10">
      <t>ヒツヨウ</t>
    </rPh>
    <rPh sb="11" eb="13">
      <t>バアイ</t>
    </rPh>
    <rPh sb="15" eb="16">
      <t>ア</t>
    </rPh>
    <phoneticPr fontId="46"/>
  </si>
  <si>
    <t>その他の法令の手続等が必要な場合は「有」</t>
    <rPh sb="2" eb="3">
      <t>タ</t>
    </rPh>
    <rPh sb="4" eb="6">
      <t>ホウレイ</t>
    </rPh>
    <rPh sb="7" eb="9">
      <t>テツヅキ</t>
    </rPh>
    <rPh sb="9" eb="10">
      <t>トウ</t>
    </rPh>
    <rPh sb="11" eb="13">
      <t>ヒツヨウ</t>
    </rPh>
    <rPh sb="14" eb="16">
      <t>バアイ</t>
    </rPh>
    <rPh sb="18" eb="19">
      <t>ア</t>
    </rPh>
    <phoneticPr fontId="46"/>
  </si>
  <si>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9"/>
  </si>
  <si>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6"/>
  </si>
  <si>
    <t>（備考）新たな土地利用に必要な個別法の手続状況等　（予定している土地利用において、個別法に基づく手続等が必要な場合）</t>
    <phoneticPr fontId="9"/>
  </si>
  <si>
    <t>添付書類一覧</t>
    <rPh sb="4" eb="6">
      <t>イチラン</t>
    </rPh>
    <phoneticPr fontId="9"/>
  </si>
  <si>
    <t>書類名</t>
    <rPh sb="0" eb="3">
      <t>ショルイメイ</t>
    </rPh>
    <phoneticPr fontId="9"/>
  </si>
  <si>
    <t>必須</t>
    <rPh sb="0" eb="2">
      <t>ヒッス</t>
    </rPh>
    <phoneticPr fontId="9"/>
  </si>
  <si>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</si>
  <si>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</si>
  <si>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</si>
  <si>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</si>
  <si>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</si>
  <si>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</si>
  <si>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</si>
  <si>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</si>
  <si>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9"/>
  </si>
  <si>
    <t>部数</t>
    <rPh sb="0" eb="2">
      <t>ブスウ</t>
    </rPh>
    <phoneticPr fontId="9"/>
  </si>
  <si>
    <t>委任状</t>
  </si>
  <si>
    <t>代理人が届出をする場合の委任状</t>
    <phoneticPr fontId="9"/>
  </si>
  <si>
    <t>要否</t>
    <rPh sb="0" eb="2">
      <t>ヨウヒ</t>
    </rPh>
    <phoneticPr fontId="9"/>
  </si>
  <si>
    <t>契約書の写し、又はこれに代わる書類</t>
    <phoneticPr fontId="9"/>
  </si>
  <si>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6"/>
  </si>
  <si>
    <t>入力項目</t>
    <rPh sb="0" eb="2">
      <t>ニュウリョク</t>
    </rPh>
    <rPh sb="2" eb="4">
      <t>コウモク</t>
    </rPh>
    <phoneticPr fontId="46"/>
  </si>
  <si>
    <t>行政側入力</t>
    <rPh sb="0" eb="2">
      <t>ギョウセイ</t>
    </rPh>
    <rPh sb="2" eb="3">
      <t>ガワ</t>
    </rPh>
    <phoneticPr fontId="46"/>
  </si>
  <si>
    <t>入力方法</t>
    <rPh sb="0" eb="2">
      <t>ニュウリョク</t>
    </rPh>
    <rPh sb="2" eb="4">
      <t>ホウホウ</t>
    </rPh>
    <phoneticPr fontId="46"/>
  </si>
  <si>
    <t>#</t>
    <phoneticPr fontId="46"/>
  </si>
  <si>
    <t>市区町村入力欄</t>
    <rPh sb="0" eb="2">
      <t>シク</t>
    </rPh>
    <rPh sb="2" eb="4">
      <t>チョウソン</t>
    </rPh>
    <rPh sb="4" eb="6">
      <t>ニュウリョク</t>
    </rPh>
    <rPh sb="6" eb="7">
      <t>ラン</t>
    </rPh>
    <phoneticPr fontId="9"/>
  </si>
  <si>
    <t>エラーチェック欄</t>
    <phoneticPr fontId="46"/>
  </si>
  <si>
    <t>都市計画区域と面積要件のチェック</t>
    <rPh sb="0" eb="2">
      <t>トシ</t>
    </rPh>
    <rPh sb="2" eb="4">
      <t>ケイカク</t>
    </rPh>
    <rPh sb="4" eb="6">
      <t>クイキ</t>
    </rPh>
    <rPh sb="7" eb="9">
      <t>メンセキ</t>
    </rPh>
    <rPh sb="9" eb="11">
      <t>ヨウケン</t>
    </rPh>
    <phoneticPr fontId="9"/>
  </si>
  <si>
    <t>契約の態様と価格のチェック</t>
    <rPh sb="0" eb="2">
      <t>ケイヤク</t>
    </rPh>
    <rPh sb="3" eb="5">
      <t>タイヨウ</t>
    </rPh>
    <rPh sb="6" eb="8">
      <t>カカク</t>
    </rPh>
    <phoneticPr fontId="9"/>
  </si>
  <si>
    <t>利用目的と細区分の組み合わせ</t>
    <rPh sb="0" eb="4">
      <t>リヨウモクテキ</t>
    </rPh>
    <rPh sb="5" eb="6">
      <t>コマ</t>
    </rPh>
    <rPh sb="6" eb="8">
      <t>クブン</t>
    </rPh>
    <rPh sb="9" eb="10">
      <t>ク</t>
    </rPh>
    <rPh sb="11" eb="12">
      <t>ア</t>
    </rPh>
    <phoneticPr fontId="9"/>
  </si>
  <si>
    <t>チェック項目</t>
    <rPh sb="4" eb="6">
      <t>コウモク</t>
    </rPh>
    <phoneticPr fontId="46"/>
  </si>
  <si>
    <t>備考</t>
    <rPh sb="0" eb="2">
      <t>ビコウ</t>
    </rPh>
    <phoneticPr fontId="46"/>
  </si>
  <si>
    <t>項目</t>
    <rPh sb="0" eb="2">
      <t>コウモク</t>
    </rPh>
    <phoneticPr fontId="46"/>
  </si>
  <si>
    <t>エラーチェック結果</t>
    <rPh sb="7" eb="9">
      <t>ケッカ</t>
    </rPh>
    <phoneticPr fontId="46"/>
  </si>
  <si>
    <t>都道府県政令指定都市
入力欄</t>
    <rPh sb="0" eb="4">
      <t>トドウフケン</t>
    </rPh>
    <rPh sb="4" eb="6">
      <t>セイレイ</t>
    </rPh>
    <rPh sb="6" eb="8">
      <t>シテイ</t>
    </rPh>
    <rPh sb="8" eb="10">
      <t>トシ</t>
    </rPh>
    <rPh sb="11" eb="14">
      <t>ニュウリョクラン</t>
    </rPh>
    <phoneticPr fontId="9"/>
  </si>
  <si>
    <t>別紙筆一覧</t>
    <rPh sb="0" eb="2">
      <t>ベッシ</t>
    </rPh>
    <rPh sb="3" eb="5">
      <t>イチラン</t>
    </rPh>
    <phoneticPr fontId="9"/>
  </si>
  <si>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9"/>
  </si>
  <si>
    <t>代理人の場合必須</t>
    <rPh sb="0" eb="3">
      <t>ダイリニン</t>
    </rPh>
    <rPh sb="4" eb="6">
      <t>バアイ</t>
    </rPh>
    <rPh sb="6" eb="8">
      <t>ヒッス</t>
    </rPh>
    <phoneticPr fontId="9"/>
  </si>
  <si>
    <t>予定している土地利用において、個別法に基づく手続等がある場合は「有」</t>
    <rPh sb="28" eb="30">
      <t>バアイ</t>
    </rPh>
    <rPh sb="32" eb="33">
      <t>ア</t>
    </rPh>
    <phoneticPr fontId="9"/>
  </si>
  <si>
    <t>個別法手続の有無</t>
    <rPh sb="0" eb="2">
      <t>コベツ</t>
    </rPh>
    <rPh sb="2" eb="3">
      <t>ホウ</t>
    </rPh>
    <rPh sb="3" eb="5">
      <t>テツヅキ</t>
    </rPh>
    <rPh sb="6" eb="8">
      <t>ウム</t>
    </rPh>
    <phoneticPr fontId="9"/>
  </si>
  <si>
    <t>工作物等の権利移転の有無</t>
    <rPh sb="0" eb="4">
      <t>コウサクブツナド</t>
    </rPh>
    <rPh sb="5" eb="7">
      <t>ケンリ</t>
    </rPh>
    <rPh sb="7" eb="9">
      <t>イテン</t>
    </rPh>
    <rPh sb="10" eb="12">
      <t>ウム</t>
    </rPh>
    <phoneticPr fontId="9"/>
  </si>
  <si>
    <t>別紙海外居住者</t>
    <rPh sb="0" eb="1">
      <t>ベツ</t>
    </rPh>
    <rPh sb="2" eb="4">
      <t>カイガイ</t>
    </rPh>
    <rPh sb="4" eb="7">
      <t>キョジュウシャ</t>
    </rPh>
    <phoneticPr fontId="9"/>
  </si>
  <si>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9"/>
  </si>
  <si>
    <t>工作物の所有権の移転がある場合は「有」を選択</t>
    <rPh sb="0" eb="3">
      <t>コウサクブツ</t>
    </rPh>
    <rPh sb="4" eb="7">
      <t>ショユウケン</t>
    </rPh>
    <rPh sb="8" eb="10">
      <t>イテン</t>
    </rPh>
    <rPh sb="13" eb="15">
      <t>バアイ</t>
    </rPh>
    <rPh sb="17" eb="18">
      <t>ア</t>
    </rPh>
    <rPh sb="20" eb="22">
      <t>センタク</t>
    </rPh>
    <phoneticPr fontId="46"/>
  </si>
  <si>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6"/>
  </si>
  <si>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6"/>
  </si>
  <si>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6"/>
  </si>
  <si>
    <t>⑳</t>
    <phoneticPr fontId="9"/>
  </si>
  <si>
    <t>代理人又は仲介の有無</t>
    <rPh sb="0" eb="3">
      <t>ダイリニン</t>
    </rPh>
    <rPh sb="3" eb="4">
      <t>マタ</t>
    </rPh>
    <rPh sb="5" eb="7">
      <t>チュウカイ</t>
    </rPh>
    <rPh sb="8" eb="10">
      <t>ウム</t>
    </rPh>
    <phoneticPr fontId="9"/>
  </si>
  <si>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</si>
  <si>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</si>
  <si>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</si>
  <si>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</si>
  <si>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</si>
  <si>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</si>
  <si>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</si>
  <si>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</si>
  <si>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</si>
  <si>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</si>
  <si>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</si>
  <si>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</si>
  <si>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</si>
  <si>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</si>
  <si>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</si>
  <si>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</si>
  <si>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</si>
  <si>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</si>
  <si>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</si>
  <si>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</si>
  <si>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</si>
  <si>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</si>
  <si>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</si>
  <si>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</si>
  <si>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</si>
  <si>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</si>
  <si>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</si>
  <si>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</si>
  <si>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</si>
  <si>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</si>
  <si>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</si>
  <si>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</si>
  <si>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</si>
  <si>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</si>
  <si>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</si>
  <si>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</si>
  <si>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</si>
  <si>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</si>
  <si>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</si>
  <si>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</si>
  <si>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</si>
  <si>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</si>
  <si>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</si>
  <si>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</si>
  <si>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</si>
  <si>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</si>
  <si>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</si>
  <si>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</si>
  <si>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9"/>
  </si>
  <si>
    <t>三筆目以降の入力の有無</t>
    <rPh sb="0" eb="1">
      <t>サン</t>
    </rPh>
    <rPh sb="1" eb="2">
      <t>フデ</t>
    </rPh>
    <rPh sb="2" eb="3">
      <t>メ</t>
    </rPh>
    <rPh sb="3" eb="5">
      <t>イコウ</t>
    </rPh>
    <rPh sb="6" eb="8">
      <t>ニュウリョク</t>
    </rPh>
    <rPh sb="9" eb="11">
      <t>ウム</t>
    </rPh>
    <phoneticPr fontId="9"/>
  </si>
  <si>
    <t>四筆目以降の入力の有無</t>
    <rPh sb="0" eb="1">
      <t>ヨン</t>
    </rPh>
    <rPh sb="1" eb="2">
      <t>フデ</t>
    </rPh>
    <rPh sb="2" eb="3">
      <t>メ</t>
    </rPh>
    <rPh sb="3" eb="5">
      <t>イコウ</t>
    </rPh>
    <rPh sb="6" eb="8">
      <t>ニュウリョク</t>
    </rPh>
    <rPh sb="9" eb="11">
      <t>ウム</t>
    </rPh>
    <phoneticPr fontId="9"/>
  </si>
  <si>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9"/>
  </si>
  <si>
    <t>五筆目以降の入力の有無</t>
    <rPh sb="0" eb="1">
      <t>ゴ</t>
    </rPh>
    <rPh sb="1" eb="2">
      <t>フデ</t>
    </rPh>
    <rPh sb="2" eb="3">
      <t>メ</t>
    </rPh>
    <rPh sb="3" eb="5">
      <t>イコウ</t>
    </rPh>
    <rPh sb="6" eb="8">
      <t>ニュウリョク</t>
    </rPh>
    <rPh sb="9" eb="11">
      <t>ウム</t>
    </rPh>
    <phoneticPr fontId="9"/>
  </si>
  <si>
    <t>⑨で「その他」を「有」とした場合、具体的な権利の名称</t>
    <rPh sb="5" eb="6">
      <t>タ</t>
    </rPh>
    <rPh sb="9" eb="10">
      <t>ア</t>
    </rPh>
    <rPh sb="21" eb="23">
      <t>ケンリ</t>
    </rPh>
    <phoneticPr fontId="9"/>
  </si>
  <si>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9"/>
  </si>
  <si>
    <t>移転・設定する具体的な権利の種類</t>
    <rPh sb="0" eb="2">
      <t>イテン</t>
    </rPh>
    <rPh sb="3" eb="5">
      <t>セッテイ</t>
    </rPh>
    <rPh sb="7" eb="10">
      <t>グタイテキ</t>
    </rPh>
    <rPh sb="11" eb="13">
      <t>ケンリ</t>
    </rPh>
    <rPh sb="14" eb="16">
      <t>シュルイ</t>
    </rPh>
    <phoneticPr fontId="9"/>
  </si>
  <si>
    <t>具体的な国籍等</t>
    <rPh sb="0" eb="3">
      <t>グタイテキ</t>
    </rPh>
    <rPh sb="4" eb="6">
      <t>コクセキ</t>
    </rPh>
    <rPh sb="6" eb="7">
      <t>トウ</t>
    </rPh>
    <phoneticPr fontId="9"/>
  </si>
  <si>
    <t>具体的な業種</t>
    <rPh sb="0" eb="3">
      <t>グタイテキ</t>
    </rPh>
    <rPh sb="4" eb="6">
      <t>ギョウシュ</t>
    </rPh>
    <phoneticPr fontId="9"/>
  </si>
  <si>
    <t>町丁目、地番等</t>
    <rPh sb="0" eb="1">
      <t>マチ</t>
    </rPh>
    <rPh sb="1" eb="3">
      <t>チョウメ</t>
    </rPh>
    <rPh sb="4" eb="6">
      <t>チバン</t>
    </rPh>
    <rPh sb="6" eb="7">
      <t>トウ</t>
    </rPh>
    <phoneticPr fontId="9"/>
  </si>
  <si>
    <t>ビル、マンション名、部屋番号等</t>
    <rPh sb="8" eb="9">
      <t>メイ</t>
    </rPh>
    <rPh sb="10" eb="12">
      <t>ヘヤ</t>
    </rPh>
    <rPh sb="12" eb="14">
      <t>バンゴウ</t>
    </rPh>
    <rPh sb="14" eb="15">
      <t>ナド</t>
    </rPh>
    <phoneticPr fontId="9"/>
  </si>
  <si>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9"/>
  </si>
  <si>
    <t>土地の情報の届出の方法</t>
    <rPh sb="0" eb="2">
      <t>トチ</t>
    </rPh>
    <rPh sb="3" eb="5">
      <t>ジョウホウ</t>
    </rPh>
    <rPh sb="6" eb="8">
      <t>トドケデ</t>
    </rPh>
    <rPh sb="9" eb="11">
      <t>ホウホウ</t>
    </rPh>
    <phoneticPr fontId="9"/>
  </si>
  <si>
    <t>①</t>
    <phoneticPr fontId="9"/>
  </si>
  <si>
    <t>上記の筆を除く外筆数（当該筆情報に係るもの）</t>
    <rPh sb="11" eb="13">
      <t>トウガイ</t>
    </rPh>
    <rPh sb="13" eb="14">
      <t>フデ</t>
    </rPh>
    <rPh sb="14" eb="16">
      <t>ジョウホウ</t>
    </rPh>
    <rPh sb="17" eb="18">
      <t>カカ</t>
    </rPh>
    <phoneticPr fontId="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</si>
  <si>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9"/>
  </si>
  <si>
    <t>⑫で「有」を選択した場合、具体的な法令の名称</t>
    <rPh sb="3" eb="4">
      <t>ア</t>
    </rPh>
    <rPh sb="6" eb="8">
      <t>センタク</t>
    </rPh>
    <rPh sb="10" eb="12">
      <t>バアイ</t>
    </rPh>
    <rPh sb="13" eb="16">
      <t>グタイテキ</t>
    </rPh>
    <rPh sb="17" eb="19">
      <t>ホウレイ</t>
    </rPh>
    <rPh sb="20" eb="22">
      <t>メイショウ</t>
    </rPh>
    <phoneticPr fontId="9"/>
  </si>
  <si>
    <t>手続状況（⑨から⑫で「有」を選択した場合に入力）</t>
    <rPh sb="11" eb="12">
      <t>ア</t>
    </rPh>
    <rPh sb="14" eb="16">
      <t>センタク</t>
    </rPh>
    <rPh sb="18" eb="20">
      <t>バアイ</t>
    </rPh>
    <rPh sb="21" eb="23">
      <t>ニュウリョク</t>
    </rPh>
    <phoneticPr fontId="9"/>
  </si>
  <si>
    <t>共有者の人数（⑲で「有」を選択した場合）</t>
    <rPh sb="0" eb="3">
      <t>キョウユウシャ</t>
    </rPh>
    <rPh sb="4" eb="6">
      <t>ニンズウ</t>
    </rPh>
    <rPh sb="10" eb="11">
      <t>ア</t>
    </rPh>
    <rPh sb="13" eb="15">
      <t>センタク</t>
    </rPh>
    <rPh sb="17" eb="19">
      <t>バアイ</t>
    </rPh>
    <phoneticPr fontId="9"/>
  </si>
  <si>
    <t>有マスタ</t>
    <rPh sb="0" eb="1">
      <t>ア</t>
    </rPh>
    <phoneticPr fontId="9"/>
  </si>
  <si>
    <t>有</t>
    <rPh sb="0" eb="1">
      <t>アリ</t>
    </rPh>
    <phoneticPr fontId="9"/>
  </si>
  <si>
    <t>１．初期設定（担当：都道府県政令指定都市）</t>
    <rPh sb="2" eb="6">
      <t>ショキセッテイ</t>
    </rPh>
    <rPh sb="7" eb="9">
      <t>タントウ</t>
    </rPh>
    <rPh sb="10" eb="14">
      <t>トドウフケン</t>
    </rPh>
    <rPh sb="14" eb="20">
      <t>セイレイシテイトシ</t>
    </rPh>
    <phoneticPr fontId="9"/>
  </si>
  <si>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9"/>
  </si>
  <si>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9"/>
  </si>
  <si>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9"/>
  </si>
  <si>
    <t>半角英数字および記号入力
（最大40文字程度で入力）</t>
    <rPh sb="0" eb="2">
      <t>ハンカク</t>
    </rPh>
    <rPh sb="2" eb="5">
      <t>エイスウジ</t>
    </rPh>
    <rPh sb="8" eb="10">
      <t>キゴウ</t>
    </rPh>
    <rPh sb="10" eb="12">
      <t>ニュウリョク</t>
    </rPh>
    <phoneticPr fontId="9"/>
  </si>
  <si>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9"/>
  </si>
  <si>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</si>
  <si>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9"/>
  </si>
  <si>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9"/>
  </si>
  <si>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</si>
  <si>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9"/>
  </si>
  <si>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9"/>
  </si>
  <si>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9"/>
  </si>
  <si>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9"/>
  </si>
  <si>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9"/>
  </si>
  <si>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9"/>
  </si>
  <si>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9"/>
  </si>
  <si>
    <t>具体的な法令の名称
（最大5文字程度で入力）</t>
    <rPh sb="0" eb="3">
      <t>グタイテキ</t>
    </rPh>
    <rPh sb="4" eb="6">
      <t>ホウレイ</t>
    </rPh>
    <rPh sb="7" eb="9">
      <t>メイショウ</t>
    </rPh>
    <phoneticPr fontId="9"/>
  </si>
  <si>
    <t>具体的な現在の手続状況
（最大25文字程度で入力）</t>
    <rPh sb="0" eb="3">
      <t>グタイテキ</t>
    </rPh>
    <rPh sb="4" eb="6">
      <t>ゲンザイ</t>
    </rPh>
    <rPh sb="7" eb="9">
      <t>テツヅキ</t>
    </rPh>
    <rPh sb="9" eb="11">
      <t>ジョウキョウ</t>
    </rPh>
    <phoneticPr fontId="46"/>
  </si>
  <si>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9"/>
  </si>
  <si>
    <t>移転される権利の名称
（最大10文字程度で入力）</t>
    <rPh sb="0" eb="2">
      <t>イテン</t>
    </rPh>
    <rPh sb="5" eb="7">
      <t>ケンリ</t>
    </rPh>
    <rPh sb="8" eb="10">
      <t>メイショウ</t>
    </rPh>
    <phoneticPr fontId="46"/>
  </si>
  <si>
    <t>直接入力
(半角のみ)</t>
    <rPh sb="0" eb="2">
      <t>チョクセツ</t>
    </rPh>
    <rPh sb="2" eb="4">
      <t>ニュウリョク</t>
    </rPh>
    <phoneticPr fontId="9"/>
  </si>
  <si>
    <t>直接入力
(半角・全角とも可)</t>
    <rPh sb="0" eb="2">
      <t>チョクセツ</t>
    </rPh>
    <rPh sb="2" eb="4">
      <t>ニュウリョク</t>
    </rPh>
    <rPh sb="6" eb="8">
      <t>ハンカク</t>
    </rPh>
    <rPh sb="9" eb="11">
      <t>ゼンカク</t>
    </rPh>
    <rPh sb="13" eb="14">
      <t>カ</t>
    </rPh>
    <phoneticPr fontId="9"/>
  </si>
  <si>
    <t>直接入力
(半角・全角とも可)</t>
    <rPh sb="0" eb="2">
      <t>チョクセツ</t>
    </rPh>
    <rPh sb="2" eb="4">
      <t>ニュウリョク</t>
    </rPh>
    <phoneticPr fontId="9"/>
  </si>
  <si>
    <t>48</t>
  </si>
  <si>
    <t>49</t>
  </si>
  <si>
    <t>50</t>
  </si>
  <si>
    <t>51</t>
  </si>
  <si>
    <t>52</t>
  </si>
  <si>
    <t>53</t>
  </si>
  <si>
    <t>54</t>
  </si>
  <si>
    <t>55</t>
  </si>
  <si>
    <t>56</t>
  </si>
  <si>
    <t>57</t>
  </si>
  <si>
    <t>58</t>
  </si>
  <si>
    <t>59</t>
  </si>
  <si>
    <t>60</t>
  </si>
  <si>
    <t>61</t>
  </si>
  <si>
    <t>62</t>
  </si>
  <si>
    <t>63</t>
  </si>
  <si>
    <t>64</t>
  </si>
  <si>
    <t>65</t>
  </si>
  <si>
    <t>66</t>
  </si>
  <si>
    <t>67</t>
  </si>
  <si>
    <t>JIS48</t>
    <phoneticPr fontId="9"/>
  </si>
  <si>
    <t>札幌市中央区</t>
    <phoneticPr fontId="9"/>
  </si>
  <si>
    <t>仙台市青葉区</t>
    <phoneticPr fontId="9"/>
  </si>
  <si>
    <t>さいたま市西区</t>
    <phoneticPr fontId="9"/>
  </si>
  <si>
    <t>千葉市中央区</t>
    <phoneticPr fontId="9"/>
  </si>
  <si>
    <t>横浜市鶴見区</t>
    <phoneticPr fontId="9"/>
  </si>
  <si>
    <t>川崎市川崎区</t>
    <phoneticPr fontId="9"/>
  </si>
  <si>
    <t>相模原市緑区</t>
    <phoneticPr fontId="9"/>
  </si>
  <si>
    <t>新潟市北区</t>
    <phoneticPr fontId="9"/>
  </si>
  <si>
    <t>静岡市葵区</t>
    <phoneticPr fontId="9"/>
  </si>
  <si>
    <t>浜松市中央区</t>
    <phoneticPr fontId="9"/>
  </si>
  <si>
    <t>名古屋市千種区</t>
    <phoneticPr fontId="9"/>
  </si>
  <si>
    <t>京都市北区</t>
    <phoneticPr fontId="9"/>
  </si>
  <si>
    <t>大阪市都島区</t>
    <phoneticPr fontId="9"/>
  </si>
  <si>
    <t>堺市堺区</t>
    <phoneticPr fontId="9"/>
  </si>
  <si>
    <t>神戸市東灘区</t>
    <phoneticPr fontId="9"/>
  </si>
  <si>
    <t>岡山市北区</t>
    <phoneticPr fontId="9"/>
  </si>
  <si>
    <t>広島市中区</t>
    <phoneticPr fontId="9"/>
  </si>
  <si>
    <t>北九州市門司区</t>
    <phoneticPr fontId="9"/>
  </si>
  <si>
    <t>熊本市中央区</t>
    <phoneticPr fontId="9"/>
  </si>
  <si>
    <t>JIS49</t>
    <phoneticPr fontId="9"/>
  </si>
  <si>
    <t>JIS50</t>
    <phoneticPr fontId="9"/>
  </si>
  <si>
    <t>JIS51</t>
    <phoneticPr fontId="9"/>
  </si>
  <si>
    <t>JIS52</t>
    <phoneticPr fontId="9"/>
  </si>
  <si>
    <t>JIS53</t>
    <phoneticPr fontId="9"/>
  </si>
  <si>
    <t>JIS54</t>
    <phoneticPr fontId="9"/>
  </si>
  <si>
    <t>JIS55</t>
    <phoneticPr fontId="9"/>
  </si>
  <si>
    <t>JIS56</t>
    <phoneticPr fontId="9"/>
  </si>
  <si>
    <t>JIS57</t>
    <phoneticPr fontId="9"/>
  </si>
  <si>
    <t>JIS58</t>
    <phoneticPr fontId="9"/>
  </si>
  <si>
    <t>JIS59</t>
    <phoneticPr fontId="9"/>
  </si>
  <si>
    <t>JIS60</t>
    <phoneticPr fontId="9"/>
  </si>
  <si>
    <t>JIS61</t>
    <phoneticPr fontId="9"/>
  </si>
  <si>
    <t>JIS62</t>
    <phoneticPr fontId="9"/>
  </si>
  <si>
    <t>JIS63</t>
    <phoneticPr fontId="9"/>
  </si>
  <si>
    <t>JIS64</t>
    <phoneticPr fontId="9"/>
  </si>
  <si>
    <t>JIS65</t>
    <phoneticPr fontId="9"/>
  </si>
  <si>
    <t>JIS66</t>
    <phoneticPr fontId="9"/>
  </si>
  <si>
    <t>JIS67</t>
    <phoneticPr fontId="9"/>
  </si>
  <si>
    <t>都道府県政令指定都市マスタ</t>
    <rPh sb="0" eb="4">
      <t>トドウフケン</t>
    </rPh>
    <rPh sb="4" eb="10">
      <t>セイレイシテイトシ</t>
    </rPh>
    <phoneticPr fontId="9"/>
  </si>
  <si>
    <t>土地の所在用</t>
    <rPh sb="0" eb="2">
      <t>トチ</t>
    </rPh>
    <rPh sb="3" eb="6">
      <t>ショザイヨウ</t>
    </rPh>
    <phoneticPr fontId="9"/>
  </si>
  <si>
    <t>都道府県・政令指定都市名</t>
    <rPh sb="0" eb="4">
      <t>トドウフケン</t>
    </rPh>
    <rPh sb="5" eb="11">
      <t>セイレイシテイトシ</t>
    </rPh>
    <rPh sb="11" eb="12">
      <t>メイ</t>
    </rPh>
    <phoneticPr fontId="9"/>
  </si>
  <si>
    <t>都道府県等</t>
    <rPh sb="0" eb="4">
      <t>トドウフケン</t>
    </rPh>
    <rPh sb="4" eb="5">
      <t>ナド</t>
    </rPh>
    <phoneticPr fontId="9"/>
  </si>
  <si>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</si>
  <si>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</si>
  <si>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</si>
  <si>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</si>
  <si>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</si>
  <si>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</si>
  <si>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</si>
  <si>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</si>
  <si>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</si>
  <si>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</si>
  <si>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</si>
  <si>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</si>
  <si>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</si>
  <si>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</si>
  <si>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</si>
  <si>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</si>
  <si>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</si>
  <si>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</si>
  <si>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</si>
  <si>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</si>
  <si>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</si>
  <si>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</si>
  <si>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</si>
  <si>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</si>
  <si>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</si>
  <si>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</si>
  <si>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</si>
  <si>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</si>
  <si>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</si>
  <si>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</si>
  <si>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</si>
  <si>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</si>
  <si>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</si>
  <si>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</si>
  <si>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</si>
  <si>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</si>
  <si>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</si>
  <si>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</si>
  <si>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</si>
  <si>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</si>
  <si>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</si>
  <si>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</si>
  <si>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</si>
  <si>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</si>
  <si>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</si>
  <si>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</si>
  <si>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</si>
  <si>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</si>
  <si>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</si>
  <si>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</si>
  <si>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</si>
  <si>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</si>
  <si>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</si>
  <si>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</si>
  <si>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</si>
  <si>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</si>
  <si>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</si>
  <si>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</si>
  <si>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</si>
  <si>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</si>
  <si>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</si>
  <si>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</si>
  <si>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</si>
  <si>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</si>
  <si>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</si>
  <si>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</si>
  <si>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</si>
  <si>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9"/>
  </si>
  <si>
    <t>　また、（外○筆）の内訳については、全ての筆を記載できない場合と同様に、地方公共団体の指示に従い別途提出すること。</t>
    <phoneticPr fontId="9"/>
  </si>
  <si>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9"/>
  </si>
  <si>
    <t>③</t>
    <phoneticPr fontId="46"/>
  </si>
  <si>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9"/>
  </si>
  <si>
    <t>保存するファイル名の例</t>
    <rPh sb="0" eb="2">
      <t>ホゾン</t>
    </rPh>
    <rPh sb="8" eb="9">
      <t>メイ</t>
    </rPh>
    <rPh sb="10" eb="11">
      <t>レイ</t>
    </rPh>
    <phoneticPr fontId="46"/>
  </si>
  <si>
    <t>４．ファイル保存（担当：市町村（特別区含む））</t>
    <rPh sb="6" eb="8">
      <t>ホゾン</t>
    </rPh>
    <phoneticPr fontId="9"/>
  </si>
  <si>
    <t>３．エラーチェック欄（担当：市町村（特別区含む））</t>
    <rPh sb="9" eb="10">
      <t>ラン</t>
    </rPh>
    <phoneticPr fontId="9"/>
  </si>
  <si>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9"/>
  </si>
  <si>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9"/>
  </si>
  <si>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6"/>
  </si>
  <si>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9"/>
  </si>
  <si>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9"/>
  </si>
  <si>
    <t>直接入力
（日付※）</t>
    <rPh sb="0" eb="2">
      <t>チョクセツ</t>
    </rPh>
    <rPh sb="2" eb="4">
      <t>ニュウリョク</t>
    </rPh>
    <rPh sb="6" eb="8">
      <t>ヒヅケ</t>
    </rPh>
    <phoneticPr fontId="9"/>
  </si>
  <si>
    <t>本届出書を受理した日付　※（西暦）yyyy/mm/ddで入力すると和暦に変換されます</t>
    <rPh sb="5" eb="7">
      <t>ジュリ</t>
    </rPh>
    <phoneticPr fontId="46"/>
  </si>
  <si>
    <t>市町村受付時の整理番号
（10文字以内）</t>
    <rPh sb="0" eb="3">
      <t>シチョウソン</t>
    </rPh>
    <rPh sb="3" eb="6">
      <t>ウケツケジ</t>
    </rPh>
    <rPh sb="7" eb="11">
      <t>セイリバンゴウ</t>
    </rPh>
    <rPh sb="15" eb="17">
      <t>モジ</t>
    </rPh>
    <rPh sb="17" eb="19">
      <t>イナイ</t>
    </rPh>
    <phoneticPr fontId="9"/>
  </si>
  <si>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9"/>
  </si>
  <si>
    <t>③で選択した利用目的の細区分を選択</t>
    <rPh sb="2" eb="4">
      <t>センタク</t>
    </rPh>
    <rPh sb="6" eb="10">
      <t>リヨウモクテキ</t>
    </rPh>
    <rPh sb="11" eb="12">
      <t>コマ</t>
    </rPh>
    <rPh sb="12" eb="14">
      <t>クブン</t>
    </rPh>
    <rPh sb="15" eb="17">
      <t>センタク</t>
    </rPh>
    <phoneticPr fontId="9"/>
  </si>
  <si>
    <t>本届出書を都道府県にて受け付けた日付　※（西暦）yyyy/mm/ddで入力すると和暦に変換されます</t>
    <rPh sb="5" eb="9">
      <t>トドウフケン</t>
    </rPh>
    <rPh sb="11" eb="12">
      <t>ウ</t>
    </rPh>
    <rPh sb="13" eb="14">
      <t>ツ</t>
    </rPh>
    <phoneticPr fontId="46"/>
  </si>
  <si>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9"/>
  </si>
  <si>
    <t>土地取引規制実態統計処理システムに登録する際の受理番号
（前ゼロを含む5桁の半角数字）</t>
    <rPh sb="23" eb="27">
      <t>ジュリバンゴウ</t>
    </rPh>
    <phoneticPr fontId="9"/>
  </si>
  <si>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9"/>
  </si>
  <si>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9"/>
  </si>
  <si>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6"/>
  </si>
  <si>
    <t>処理年月日</t>
    <rPh sb="0" eb="2">
      <t>ショリ</t>
    </rPh>
    <phoneticPr fontId="9"/>
  </si>
  <si>
    <t>本届出書の処理事務時に割り当てた処理番号
（前ゼロを含む5桁の半角数字）</t>
    <rPh sb="9" eb="10">
      <t>ジ</t>
    </rPh>
    <rPh sb="11" eb="12">
      <t>ワ</t>
    </rPh>
    <rPh sb="13" eb="14">
      <t>ア</t>
    </rPh>
    <rPh sb="16" eb="18">
      <t>ショリ</t>
    </rPh>
    <rPh sb="18" eb="20">
      <t>バンゴウ</t>
    </rPh>
    <phoneticPr fontId="9"/>
  </si>
  <si>
    <t>処理番号</t>
    <rPh sb="0" eb="2">
      <t>ショリ</t>
    </rPh>
    <phoneticPr fontId="9"/>
  </si>
  <si>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9"/>
  </si>
  <si>
    <t>１．Excelシート構成</t>
    <rPh sb="10" eb="12">
      <t>コウセイ</t>
    </rPh>
    <phoneticPr fontId="9"/>
  </si>
  <si>
    <t>シート名</t>
    <rPh sb="3" eb="4">
      <t>メイ</t>
    </rPh>
    <phoneticPr fontId="9"/>
  </si>
  <si>
    <t>土地売買等届出書</t>
    <rPh sb="0" eb="4">
      <t>トチバイバイ</t>
    </rPh>
    <rPh sb="4" eb="5">
      <t>ナド</t>
    </rPh>
    <rPh sb="5" eb="8">
      <t>トドケデショ</t>
    </rPh>
    <phoneticPr fontId="9"/>
  </si>
  <si>
    <t>入力フォーム</t>
    <rPh sb="0" eb="2">
      <t>ニュウリョク</t>
    </rPh>
    <phoneticPr fontId="9"/>
  </si>
  <si>
    <t>本ファイルのExcelシート構成は以下の通りです。</t>
    <rPh sb="0" eb="1">
      <t>ホン</t>
    </rPh>
    <rPh sb="14" eb="16">
      <t>コウセイ</t>
    </rPh>
    <rPh sb="17" eb="19">
      <t>イカ</t>
    </rPh>
    <rPh sb="20" eb="21">
      <t>トオ</t>
    </rPh>
    <phoneticPr fontId="9"/>
  </si>
  <si>
    <t>添付書類一覧</t>
    <phoneticPr fontId="9"/>
  </si>
  <si>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9"/>
  </si>
  <si>
    <t>マニュアル</t>
    <phoneticPr fontId="9"/>
  </si>
  <si>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9"/>
  </si>
  <si>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9"/>
  </si>
  <si>
    <t>契約内容に関する事項</t>
    <rPh sb="0" eb="2">
      <t>ケイヤク</t>
    </rPh>
    <rPh sb="2" eb="4">
      <t>ナイヨウ</t>
    </rPh>
    <rPh sb="5" eb="6">
      <t>カン</t>
    </rPh>
    <rPh sb="8" eb="10">
      <t>ジコウ</t>
    </rPh>
    <phoneticPr fontId="9"/>
  </si>
  <si>
    <t>カテゴリ名</t>
    <rPh sb="4" eb="5">
      <t>メイ</t>
    </rPh>
    <phoneticPr fontId="9"/>
  </si>
  <si>
    <t>内容</t>
    <rPh sb="0" eb="2">
      <t>ナイヨウ</t>
    </rPh>
    <phoneticPr fontId="9"/>
  </si>
  <si>
    <t>土地に関する事項</t>
    <rPh sb="0" eb="2">
      <t>トチ</t>
    </rPh>
    <rPh sb="3" eb="4">
      <t>カン</t>
    </rPh>
    <rPh sb="6" eb="8">
      <t>ジコウ</t>
    </rPh>
    <phoneticPr fontId="46"/>
  </si>
  <si>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9"/>
  </si>
  <si>
    <t>土地の利用目的等に関する事項</t>
    <rPh sb="0" eb="2">
      <t>トチ</t>
    </rPh>
    <rPh sb="3" eb="5">
      <t>リヨウ</t>
    </rPh>
    <rPh sb="5" eb="8">
      <t>モクテキナド</t>
    </rPh>
    <rPh sb="9" eb="10">
      <t>カン</t>
    </rPh>
    <rPh sb="12" eb="14">
      <t>ジコウ</t>
    </rPh>
    <phoneticPr fontId="9"/>
  </si>
  <si>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9"/>
  </si>
  <si>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9"/>
  </si>
  <si>
    <t>土地に存する工作物等に関する事項</t>
    <rPh sb="0" eb="2">
      <t>トチ</t>
    </rPh>
    <rPh sb="3" eb="4">
      <t>ソン</t>
    </rPh>
    <rPh sb="6" eb="10">
      <t>コウサクブツナド</t>
    </rPh>
    <rPh sb="11" eb="12">
      <t>カン</t>
    </rPh>
    <rPh sb="14" eb="16">
      <t>ジコウ</t>
    </rPh>
    <phoneticPr fontId="9"/>
  </si>
  <si>
    <t>①</t>
    <phoneticPr fontId="9"/>
  </si>
  <si>
    <t>②</t>
    <phoneticPr fontId="9"/>
  </si>
  <si>
    <t>③</t>
    <phoneticPr fontId="9"/>
  </si>
  <si>
    <t>④</t>
    <phoneticPr fontId="9"/>
  </si>
  <si>
    <t>⑤</t>
    <phoneticPr fontId="9"/>
  </si>
  <si>
    <t>列名</t>
    <rPh sb="0" eb="1">
      <t>レツ</t>
    </rPh>
    <rPh sb="1" eb="2">
      <t>メイ</t>
    </rPh>
    <phoneticPr fontId="9"/>
  </si>
  <si>
    <t>必須</t>
    <rPh sb="0" eb="2">
      <t>ヒッス</t>
    </rPh>
    <phoneticPr fontId="9"/>
  </si>
  <si>
    <t>該当の場合は必須</t>
    <phoneticPr fontId="9"/>
  </si>
  <si>
    <t>任意</t>
    <rPh sb="0" eb="2">
      <t>ニンイ</t>
    </rPh>
    <phoneticPr fontId="9"/>
  </si>
  <si>
    <t>入力済</t>
    <rPh sb="0" eb="3">
      <t>ニュウリョクズ</t>
    </rPh>
    <phoneticPr fontId="9"/>
  </si>
  <si>
    <t>可能な限り</t>
    <rPh sb="0" eb="2">
      <t>カノウ</t>
    </rPh>
    <rPh sb="3" eb="4">
      <t>カギ</t>
    </rPh>
    <phoneticPr fontId="9"/>
  </si>
  <si>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9"/>
  </si>
  <si>
    <t>直接入力
(半角のみ)</t>
    <phoneticPr fontId="9"/>
  </si>
  <si>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9"/>
  </si>
  <si>
    <t>直接入力
(半角・全角とも可)</t>
    <phoneticPr fontId="9"/>
  </si>
  <si>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9"/>
  </si>
  <si>
    <t>入力不要</t>
    <rPh sb="0" eb="4">
      <t>ニュウリョクフヨウ</t>
    </rPh>
    <phoneticPr fontId="9"/>
  </si>
  <si>
    <t>あらかじめ入力欄に値がセットされており、入力は不要です。</t>
    <rPh sb="5" eb="8">
      <t>ニュウリョクラン</t>
    </rPh>
    <rPh sb="9" eb="10">
      <t>アタイ</t>
    </rPh>
    <rPh sb="20" eb="22">
      <t>ニュウリョク</t>
    </rPh>
    <rPh sb="23" eb="25">
      <t>フヨウ</t>
    </rPh>
    <phoneticPr fontId="9"/>
  </si>
  <si>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9"/>
  </si>
  <si>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9"/>
  </si>
  <si>
    <t>必須入力の項目。</t>
    <rPh sb="0" eb="2">
      <t>ヒッス</t>
    </rPh>
    <rPh sb="5" eb="7">
      <t>コウモク</t>
    </rPh>
    <phoneticPr fontId="9"/>
  </si>
  <si>
    <t>該当する場合は必須入力の項目。</t>
    <phoneticPr fontId="9"/>
  </si>
  <si>
    <t>必須ではないが可能な限り入力する項目。</t>
    <rPh sb="0" eb="2">
      <t>ヒッス</t>
    </rPh>
    <rPh sb="7" eb="9">
      <t>カノウ</t>
    </rPh>
    <rPh sb="10" eb="11">
      <t>カギ</t>
    </rPh>
    <rPh sb="12" eb="14">
      <t>ニュウリョク</t>
    </rPh>
    <rPh sb="16" eb="18">
      <t>コウモク</t>
    </rPh>
    <phoneticPr fontId="9"/>
  </si>
  <si>
    <t>任意入力の項目。</t>
    <rPh sb="0" eb="2">
      <t>ニンイ</t>
    </rPh>
    <rPh sb="2" eb="4">
      <t>ニュウリョク</t>
    </rPh>
    <rPh sb="5" eb="7">
      <t>コウモク</t>
    </rPh>
    <phoneticPr fontId="9"/>
  </si>
  <si>
    <t>入力欄に値が入力済みであることを意味する。</t>
    <rPh sb="16" eb="18">
      <t>イミ</t>
    </rPh>
    <phoneticPr fontId="9"/>
  </si>
  <si>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9"/>
  </si>
  <si>
    <t>入力欄に対するセルの入力方法を表示する列です。</t>
    <rPh sb="15" eb="17">
      <t>ヒョウジ</t>
    </rPh>
    <rPh sb="19" eb="20">
      <t>レツ</t>
    </rPh>
    <phoneticPr fontId="9"/>
  </si>
  <si>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9"/>
  </si>
  <si>
    <t>（３）入力完了の確認</t>
    <rPh sb="5" eb="7">
      <t>カンリョウ</t>
    </rPh>
    <rPh sb="8" eb="10">
      <t>カクニン</t>
    </rPh>
    <phoneticPr fontId="9"/>
  </si>
  <si>
    <t>必須欄の種類</t>
    <rPh sb="0" eb="2">
      <t>ヒッス</t>
    </rPh>
    <rPh sb="2" eb="3">
      <t>ラン</t>
    </rPh>
    <rPh sb="4" eb="6">
      <t>シュルイ</t>
    </rPh>
    <phoneticPr fontId="9"/>
  </si>
  <si>
    <t>入力方法欄の種類</t>
    <rPh sb="0" eb="2">
      <t>ニュウリョク</t>
    </rPh>
    <rPh sb="2" eb="4">
      <t>ホウホウ</t>
    </rPh>
    <rPh sb="4" eb="5">
      <t>ラン</t>
    </rPh>
    <rPh sb="6" eb="8">
      <t>シュルイ</t>
    </rPh>
    <phoneticPr fontId="9"/>
  </si>
  <si>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9"/>
  </si>
  <si>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9"/>
  </si>
  <si>
    <t>（提出先）
知事名・市長名</t>
    <rPh sb="1" eb="4">
      <t>テイシュツサキ</t>
    </rPh>
    <rPh sb="6" eb="9">
      <t>チジメイ</t>
    </rPh>
    <rPh sb="10" eb="13">
      <t>シチョウメイ</t>
    </rPh>
    <phoneticPr fontId="9"/>
  </si>
  <si>
    <t>①Excel画面下部にある「行政用」シートタブを右クリックし、表示されるメニューから「非表示」をクリックします。</t>
    <rPh sb="14" eb="17">
      <t>ギョウセイヨウ</t>
    </rPh>
    <rPh sb="24" eb="25">
      <t>ミギ</t>
    </rPh>
    <phoneticPr fontId="46"/>
  </si>
  <si>
    <t>③Excel画面上部にあるメニューから「校閲」タブをクリックします。（「校閲」タブは、「ホーム」「挿入」「ページレイアウト」などが並んでいる部分にあります。）</t>
    <phoneticPr fontId="46"/>
  </si>
  <si>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6"/>
  </si>
  <si>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6"/>
  </si>
  <si>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6"/>
  </si>
  <si>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6"/>
  </si>
  <si>
    <t>②「マニュアル」シートタブを右クリックし、表示されるメニューから「再表示」をクリックすると、再表示の画面が表示されます。</t>
    <rPh sb="33" eb="34">
      <t>サイ</t>
    </rPh>
    <rPh sb="53" eb="55">
      <t>ヒョウジ</t>
    </rPh>
    <phoneticPr fontId="46"/>
  </si>
  <si>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6"/>
  </si>
  <si>
    <t>「行政用」シートの非表示、及びブックの保護手順</t>
    <rPh sb="1" eb="4">
      <t>ギョウセイヨウ</t>
    </rPh>
    <rPh sb="9" eb="12">
      <t>ヒヒョウジ</t>
    </rPh>
    <rPh sb="13" eb="14">
      <t>オヨ</t>
    </rPh>
    <rPh sb="19" eb="21">
      <t>ホゴ</t>
    </rPh>
    <rPh sb="21" eb="23">
      <t>テジュン</t>
    </rPh>
    <phoneticPr fontId="46"/>
  </si>
  <si>
    <t>ブック保護の解除、及び「行政用」シートの再表示手順</t>
    <rPh sb="3" eb="5">
      <t>ホゴ</t>
    </rPh>
    <rPh sb="6" eb="8">
      <t>カイジョ</t>
    </rPh>
    <rPh sb="9" eb="10">
      <t>オヨ</t>
    </rPh>
    <rPh sb="20" eb="21">
      <t>サイ</t>
    </rPh>
    <rPh sb="23" eb="25">
      <t>テジュン</t>
    </rPh>
    <phoneticPr fontId="46"/>
  </si>
  <si>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6"/>
  </si>
  <si>
    <t>提出前に以下の内容をご確認ください。</t>
    <rPh sb="0" eb="3">
      <t>テイシュツマエ</t>
    </rPh>
    <rPh sb="4" eb="6">
      <t>イカ</t>
    </rPh>
    <rPh sb="7" eb="9">
      <t>ナイヨウ</t>
    </rPh>
    <rPh sb="11" eb="13">
      <t>カクニン</t>
    </rPh>
    <phoneticPr fontId="9"/>
  </si>
  <si>
    <t>チェック内容</t>
    <rPh sb="4" eb="6">
      <t>ナイヨウ</t>
    </rPh>
    <phoneticPr fontId="9"/>
  </si>
  <si>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9"/>
  </si>
  <si>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9"/>
  </si>
  <si>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9"/>
  </si>
  <si>
    <t>入　力　終　了</t>
    <rPh sb="0" eb="1">
      <t>ニュウ</t>
    </rPh>
    <rPh sb="2" eb="3">
      <t>チカラ</t>
    </rPh>
    <rPh sb="4" eb="5">
      <t>シュウ</t>
    </rPh>
    <rPh sb="6" eb="7">
      <t>リョウ</t>
    </rPh>
    <phoneticPr fontId="9"/>
  </si>
  <si>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9"/>
  </si>
  <si>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9"/>
  </si>
  <si>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9"/>
  </si>
  <si>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9"/>
  </si>
  <si>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9"/>
  </si>
  <si>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9"/>
  </si>
  <si>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9"/>
  </si>
  <si>
    <t xml:space="preserve"> (２)土地の情報</t>
    <rPh sb="4" eb="6">
      <t>トチ</t>
    </rPh>
    <rPh sb="7" eb="9">
      <t>ジョウホウ</t>
    </rPh>
    <phoneticPr fontId="46"/>
  </si>
  <si>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9"/>
  </si>
  <si>
    <t>土地売買等届出書に入力された利用目的を基に要約（実態統計システムの利用目的詳細欄に登録）
（20文字以内で入力）</t>
    <phoneticPr fontId="46"/>
  </si>
  <si>
    <t>利用目的の要約</t>
    <rPh sb="0" eb="2">
      <t>リヨウ</t>
    </rPh>
    <rPh sb="2" eb="4">
      <t>モクテキ</t>
    </rPh>
    <rPh sb="5" eb="7">
      <t>ヨウヤク</t>
    </rPh>
    <phoneticPr fontId="9"/>
  </si>
  <si>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9"/>
  </si>
  <si>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9"/>
  </si>
  <si>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9"/>
  </si>
  <si>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9"/>
  </si>
  <si>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9"/>
  </si>
  <si>
    <t>都市計画区域外</t>
    <rPh sb="0" eb="2">
      <t>トシ</t>
    </rPh>
    <rPh sb="2" eb="4">
      <t>ケイカク</t>
    </rPh>
    <rPh sb="4" eb="6">
      <t>クイキ</t>
    </rPh>
    <rPh sb="6" eb="7">
      <t>ガイ</t>
    </rPh>
    <phoneticPr fontId="9"/>
  </si>
  <si>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6"/>
  </si>
  <si>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6"/>
  </si>
  <si>
    <t>合計（届出に係るすべての筆の情報）</t>
    <phoneticPr fontId="9"/>
  </si>
  <si>
    <t>都市計画区域外</t>
    <rPh sb="4" eb="7">
      <t>クイキガイ</t>
    </rPh>
    <phoneticPr fontId="9"/>
  </si>
  <si>
    <t>賃借権</t>
    <phoneticPr fontId="9"/>
  </si>
  <si>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9"/>
  </si>
  <si>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9"/>
  </si>
  <si>
    <t>直接入力
(半角のみ)</t>
    <rPh sb="0" eb="2">
      <t>チョクセツ</t>
    </rPh>
    <rPh sb="2" eb="4">
      <t>ニュウリョク</t>
    </rPh>
    <rPh sb="6" eb="8">
      <t>ハンカク</t>
    </rPh>
    <phoneticPr fontId="9"/>
  </si>
  <si>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9"/>
  </si>
  <si>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9"/>
  </si>
  <si>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6"/>
  </si>
  <si>
    <t xml:space="preserve">
土地売買等届出書に入力された内容のうち、実態統計システムの備考欄で補足すべき内容がある場合に入力
（50文字以内で入力）
</t>
    <phoneticPr fontId="46"/>
  </si>
  <si>
    <t>受理年月日</t>
    <phoneticPr fontId="46"/>
  </si>
  <si>
    <t>土地売買等届出書　マニュアル</t>
    <rPh sb="0" eb="2">
      <t>トチ</t>
    </rPh>
    <rPh sb="2" eb="5">
      <t>バイバイナド</t>
    </rPh>
    <rPh sb="5" eb="8">
      <t>トドケデショ</t>
    </rPh>
    <phoneticPr fontId="9"/>
  </si>
  <si>
    <t>土地売買等届出書　入力フォーム</t>
    <phoneticPr fontId="9"/>
  </si>
  <si>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9"/>
  </si>
  <si>
    <t xml:space="preserve">
土地売買等届出書の右下に表示する地方公共団体使用欄
</t>
    <rPh sb="11" eb="13">
      <t>ミギシタ</t>
    </rPh>
    <phoneticPr fontId="46"/>
  </si>
  <si>
    <t>●</t>
    <phoneticPr fontId="9"/>
  </si>
  <si>
    <t>受理内容
項目</t>
    <rPh sb="0" eb="2">
      <t>ジュリ</t>
    </rPh>
    <rPh sb="2" eb="4">
      <t>ナイヨウコウモク</t>
    </rPh>
    <phoneticPr fontId="9"/>
  </si>
  <si>
    <t>処理内容
項目</t>
    <rPh sb="0" eb="2">
      <t>ショリ</t>
    </rPh>
    <rPh sb="2" eb="4">
      <t>ナイヨウ</t>
    </rPh>
    <rPh sb="5" eb="7">
      <t>コウモク</t>
    </rPh>
    <phoneticPr fontId="9"/>
  </si>
  <si>
    <t>○：実態統計システム必須項目、●：実態統計システム任意項目</t>
    <rPh sb="2" eb="6">
      <t>ジッタイトウケイ</t>
    </rPh>
    <rPh sb="10" eb="12">
      <t>ヒッス</t>
    </rPh>
    <rPh sb="12" eb="14">
      <t>コウモク</t>
    </rPh>
    <rPh sb="25" eb="27">
      <t>ニンイ</t>
    </rPh>
    <rPh sb="27" eb="29">
      <t>コウモク</t>
    </rPh>
    <phoneticPr fontId="9"/>
  </si>
  <si>
    <t>✓</t>
    <phoneticPr fontId="9"/>
  </si>
  <si>
    <t>今回の届出の対象となる土地の筆数（合計）</t>
    <phoneticPr fontId="9"/>
  </si>
  <si>
    <t>受理でなく処理項目※例外登録</t>
    <rPh sb="0" eb="2">
      <t>ジュリ</t>
    </rPh>
    <rPh sb="5" eb="7">
      <t>ショリ</t>
    </rPh>
    <rPh sb="7" eb="9">
      <t>コウモク</t>
    </rPh>
    <rPh sb="10" eb="12">
      <t>レイガイ</t>
    </rPh>
    <rPh sb="12" eb="14">
      <t>トウロク</t>
    </rPh>
    <phoneticPr fontId="9"/>
  </si>
  <si>
    <t>受理でなく処理項目※例外登録</t>
    <rPh sb="0" eb="2">
      <t>ジュリ</t>
    </rPh>
    <rPh sb="5" eb="7">
      <t>ショリ</t>
    </rPh>
    <rPh sb="7" eb="9">
      <t>コウモク</t>
    </rPh>
    <phoneticPr fontId="9"/>
  </si>
  <si>
    <t>携帯番号は桁数不足のため「-」を削除</t>
    <rPh sb="0" eb="4">
      <t>ケイタイバンゴウ</t>
    </rPh>
    <rPh sb="5" eb="7">
      <t>ケタスウ</t>
    </rPh>
    <rPh sb="7" eb="9">
      <t>フソク</t>
    </rPh>
    <rPh sb="16" eb="18">
      <t>サクジョ</t>
    </rPh>
    <phoneticPr fontId="9"/>
  </si>
  <si>
    <t>エラー無く取込みの場合「1」セット</t>
    <rPh sb="3" eb="4">
      <t>ナ</t>
    </rPh>
    <rPh sb="5" eb="6">
      <t>ト</t>
    </rPh>
    <rPh sb="6" eb="7">
      <t>コ</t>
    </rPh>
    <rPh sb="9" eb="11">
      <t>バアイ</t>
    </rPh>
    <phoneticPr fontId="9"/>
  </si>
  <si>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9"/>
  </si>
  <si>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9"/>
  </si>
  <si>
    <t>②Excel画面下部にある「マニュアル」シートをクリックし、シートの一番左上にあるセルをクリックします。</t>
    <phoneticPr fontId="46"/>
  </si>
  <si>
    <t>朝鮮籍</t>
    <rPh sb="0" eb="3">
      <t>チョウセンセキ</t>
    </rPh>
    <phoneticPr fontId="19"/>
  </si>
  <si>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9"/>
  </si>
  <si>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9"/>
  </si>
  <si>
    <t>代表者の役職名・氏名(法人の場合のみ)</t>
    <phoneticPr fontId="9"/>
  </si>
  <si>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9"/>
  </si>
  <si>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6"/>
  </si>
  <si>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6"/>
  </si>
  <si>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9"/>
  </si>
  <si>
    <t>譲渡人の人数（共有者の数）</t>
    <rPh sb="0" eb="1">
      <t>ユズ</t>
    </rPh>
    <rPh sb="1" eb="2">
      <t>ワタ</t>
    </rPh>
    <rPh sb="2" eb="3">
      <t>ニン</t>
    </rPh>
    <rPh sb="4" eb="6">
      <t>ニンズウ</t>
    </rPh>
    <rPh sb="7" eb="10">
      <t>キョウユウシャ</t>
    </rPh>
    <rPh sb="11" eb="12">
      <t>カズ</t>
    </rPh>
    <phoneticPr fontId="9"/>
  </si>
  <si>
    <t>牧場</t>
    <rPh sb="0" eb="2">
      <t>ボクジョウ</t>
    </rPh>
    <phoneticPr fontId="33"/>
  </si>
  <si>
    <t>原野</t>
    <phoneticPr fontId="9"/>
  </si>
  <si>
    <t>山林</t>
    <phoneticPr fontId="9"/>
  </si>
  <si>
    <t>保安林</t>
    <phoneticPr fontId="33"/>
  </si>
  <si>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9"/>
  </si>
  <si>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9"/>
  </si>
  <si>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</si>
  <si>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</si>
  <si>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9"/>
  </si>
  <si>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</si>
  <si>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</si>
  <si>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</si>
  <si>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9"/>
  </si>
  <si>
    <t>地上権売買</t>
    <rPh sb="0" eb="3">
      <t>チジョウケン</t>
    </rPh>
    <rPh sb="3" eb="5">
      <t>バイバイ</t>
    </rPh>
    <phoneticPr fontId="3"/>
  </si>
  <si>
    <t>賃借権売買</t>
    <rPh sb="0" eb="3">
      <t>チンシャクケン</t>
    </rPh>
    <rPh sb="3" eb="5">
      <t>バイバイ</t>
    </rPh>
    <phoneticPr fontId="3"/>
  </si>
  <si>
    <t>2.「入力フォーム」シート入力にあたっての注意事項</t>
    <phoneticPr fontId="9"/>
  </si>
  <si>
    <t>（２）列の説明</t>
    <phoneticPr fontId="9"/>
  </si>
  <si>
    <t>（１）シートの構成</t>
    <phoneticPr fontId="9"/>
  </si>
  <si>
    <t>受付日・受理番号</t>
    <rPh sb="0" eb="2">
      <t>ウケツケ</t>
    </rPh>
    <rPh sb="2" eb="3">
      <t>ヒ</t>
    </rPh>
    <rPh sb="4" eb="6">
      <t>ジュリ</t>
    </rPh>
    <rPh sb="6" eb="8">
      <t>バンゴウ</t>
    </rPh>
    <phoneticPr fontId="33"/>
  </si>
  <si>
    <t>処理日・処理番号</t>
    <rPh sb="0" eb="2">
      <t>ショリ</t>
    </rPh>
    <rPh sb="2" eb="3">
      <t>ヒ</t>
    </rPh>
    <rPh sb="4" eb="6">
      <t>ショリ</t>
    </rPh>
    <rPh sb="6" eb="8">
      <t>バンゴウ</t>
    </rPh>
    <phoneticPr fontId="33"/>
  </si>
  <si>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</si>
  <si>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3"/>
  </si>
  <si>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9"/>
  </si>
  <si>
    <t>a</t>
    <phoneticPr fontId="9"/>
  </si>
  <si>
    <t>b</t>
    <phoneticPr fontId="9"/>
  </si>
  <si>
    <t>土地売買等届出書</t>
    <rPh sb="0" eb="2">
      <t>トチ</t>
    </rPh>
    <rPh sb="2" eb="5">
      <t>バイバイナド</t>
    </rPh>
    <rPh sb="5" eb="8">
      <t>トドケデショ</t>
    </rPh>
    <phoneticPr fontId="9"/>
  </si>
  <si>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</si>
  <si>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</si>
  <si>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</si>
  <si>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</si>
  <si>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</si>
  <si>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</si>
  <si>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</si>
  <si>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</si>
  <si>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</si>
  <si>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</si>
  <si>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</si>
  <si>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</si>
  <si>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</si>
  <si>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</si>
  <si>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</si>
  <si>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</si>
  <si>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</si>
  <si>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</si>
  <si>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</si>
  <si>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</si>
  <si>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</si>
  <si>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</si>
  <si>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</si>
  <si>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</si>
  <si>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</si>
  <si>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</si>
  <si>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</si>
  <si>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</si>
  <si>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</si>
  <si>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</si>
  <si>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</si>
  <si>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</si>
  <si>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</si>
  <si>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</si>
  <si>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</si>
  <si>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</si>
  <si>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</si>
  <si>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</si>
  <si>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</si>
  <si>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</si>
  <si>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</si>
  <si>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</si>
  <si>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</si>
  <si>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</si>
  <si>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</si>
  <si>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</si>
  <si>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</si>
  <si>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</si>
  <si>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</si>
  <si>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</si>
  <si>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</si>
  <si>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</si>
  <si>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</si>
  <si>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</si>
  <si>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</si>
  <si>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</si>
  <si>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</si>
  <si>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</si>
  <si>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</si>
  <si>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</si>
  <si>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</si>
  <si>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</si>
  <si>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</si>
  <si>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</si>
  <si>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</si>
  <si>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</si>
  <si>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</si>
  <si>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</si>
  <si>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</si>
  <si>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</si>
  <si>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</si>
  <si>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</si>
  <si>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</si>
  <si>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</si>
  <si>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</si>
  <si>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</si>
  <si>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</si>
  <si>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</si>
  <si>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</si>
  <si>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</si>
  <si>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</si>
  <si>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</si>
  <si>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</si>
  <si>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</si>
  <si>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</si>
  <si>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</si>
  <si>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</si>
  <si>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</si>
  <si>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</si>
  <si>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</si>
  <si>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</si>
  <si>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</si>
  <si>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</si>
  <si>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</si>
  <si>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</si>
  <si>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</si>
  <si>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</si>
  <si>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</si>
  <si>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</si>
  <si>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</si>
  <si>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</si>
  <si>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</si>
  <si>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</si>
  <si>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</si>
  <si>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</si>
  <si>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</si>
  <si>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</si>
  <si>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</si>
  <si>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</si>
  <si>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</si>
  <si>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</si>
  <si>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</si>
  <si>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</si>
  <si>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</si>
  <si>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</si>
  <si>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</si>
  <si>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</si>
  <si>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</si>
  <si>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</si>
  <si>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</si>
  <si>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</si>
  <si>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</si>
  <si>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</si>
  <si>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</si>
  <si>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</si>
  <si>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</si>
  <si>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</si>
  <si>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</si>
  <si>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</si>
  <si>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</si>
  <si>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</si>
  <si>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</si>
  <si>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</si>
  <si>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</si>
  <si>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</si>
  <si>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</si>
  <si>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</si>
  <si>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</si>
  <si>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</si>
  <si>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</si>
  <si>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</si>
  <si>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</si>
  <si>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</si>
  <si>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</si>
  <si>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</si>
  <si>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</si>
  <si>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</si>
  <si>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</si>
  <si>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</si>
  <si>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</si>
  <si>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</si>
  <si>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</si>
  <si>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</si>
  <si>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</si>
  <si>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</si>
  <si>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</si>
  <si>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</si>
  <si>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</si>
  <si>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</si>
  <si>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</si>
  <si>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</si>
  <si>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</si>
  <si>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</si>
  <si>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</si>
  <si>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</si>
  <si>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</si>
  <si>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</si>
  <si>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</si>
  <si>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</si>
  <si>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</si>
  <si>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</si>
  <si>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</si>
  <si>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</si>
  <si>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</si>
  <si>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</si>
  <si>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</si>
  <si>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</si>
  <si>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</si>
  <si>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</si>
  <si>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</si>
  <si>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</si>
  <si>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</si>
  <si>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</si>
  <si>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</si>
  <si>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</si>
  <si>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</si>
  <si>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</si>
  <si>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</si>
  <si>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</si>
  <si>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</si>
  <si>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</si>
  <si>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</si>
  <si>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</si>
  <si>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</si>
  <si>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</si>
  <si>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</si>
  <si>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</si>
  <si>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</si>
  <si>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</si>
  <si>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</si>
  <si>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</si>
  <si>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</si>
  <si>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</si>
  <si>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</si>
  <si>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</si>
  <si>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</si>
  <si>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</si>
  <si>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</si>
  <si>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</si>
  <si>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</si>
  <si>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</si>
  <si>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</si>
  <si>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</si>
  <si>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</si>
  <si>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</si>
  <si>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</si>
  <si>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</si>
  <si>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</si>
  <si>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</si>
  <si>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</si>
  <si>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</si>
  <si>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</si>
  <si>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</si>
  <si>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</si>
  <si>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</si>
  <si>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</si>
  <si>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</si>
  <si>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</si>
  <si>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</si>
  <si>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</si>
  <si>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</si>
  <si>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</si>
  <si>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</si>
  <si>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</si>
  <si>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</si>
  <si>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</si>
  <si>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</si>
  <si>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</si>
  <si>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</si>
  <si>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</si>
  <si>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</si>
  <si>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</si>
  <si>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</si>
  <si>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</si>
  <si>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</si>
  <si>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</si>
  <si>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</si>
  <si>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</si>
  <si>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</si>
  <si>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</si>
  <si>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</si>
  <si>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</si>
  <si>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</si>
  <si>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</si>
  <si>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</si>
  <si>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</si>
  <si>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</si>
  <si>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</si>
  <si>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</si>
  <si>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</si>
  <si>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</si>
  <si>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</si>
  <si>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</si>
  <si>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</si>
  <si>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</si>
  <si>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</si>
  <si>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</si>
  <si>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</si>
  <si>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</si>
  <si>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</si>
  <si>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</si>
  <si>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</si>
  <si>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</si>
  <si>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</si>
  <si>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</si>
  <si>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</si>
  <si>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</si>
  <si>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</si>
  <si>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</si>
  <si>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</si>
  <si>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</si>
  <si>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</si>
  <si>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</si>
  <si>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</si>
  <si>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</si>
  <si>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</si>
  <si>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</si>
  <si>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</si>
  <si>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</si>
  <si>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</si>
  <si>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</si>
  <si>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</si>
  <si>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</si>
  <si>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</si>
  <si>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</si>
  <si>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</si>
  <si>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</si>
  <si>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</si>
  <si>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</si>
  <si>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</si>
  <si>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</si>
  <si>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</si>
  <si>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</si>
  <si>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</si>
  <si>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</si>
  <si>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</si>
  <si>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</si>
  <si>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</si>
  <si>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</si>
  <si>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</si>
  <si>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</si>
  <si>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</si>
  <si>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</si>
  <si>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</si>
  <si>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</si>
  <si>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</si>
  <si>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</si>
  <si>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</si>
  <si>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</si>
  <si>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</si>
  <si>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</si>
  <si>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</si>
  <si>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</si>
  <si>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</si>
  <si>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</si>
  <si>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</si>
  <si>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</si>
  <si>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</si>
  <si>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</si>
  <si>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</si>
  <si>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</si>
  <si>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</si>
  <si>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</si>
  <si>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</si>
  <si>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</si>
  <si>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</si>
  <si>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</si>
  <si>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</si>
  <si>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</si>
  <si>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</si>
  <si>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</si>
  <si>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</si>
  <si>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</si>
  <si>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</si>
  <si>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</si>
  <si>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</si>
  <si>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</si>
  <si>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</si>
  <si>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</si>
  <si>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</si>
  <si>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</si>
  <si>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</si>
  <si>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</si>
  <si>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</si>
  <si>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</si>
  <si>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</si>
  <si>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</si>
  <si>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</si>
  <si>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</si>
  <si>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</si>
  <si>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</si>
  <si>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</si>
  <si>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</si>
  <si>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</si>
  <si>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</si>
  <si>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</si>
  <si>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</si>
  <si>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</si>
  <si>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</si>
  <si>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</si>
  <si>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</si>
  <si>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</si>
  <si>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</si>
  <si>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</si>
  <si>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</si>
  <si>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</si>
  <si>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</si>
  <si>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</si>
  <si>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</si>
  <si>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</si>
  <si>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</si>
  <si>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</si>
  <si>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</si>
  <si>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</si>
  <si>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</si>
  <si>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</si>
  <si>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</si>
  <si>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</si>
  <si>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</si>
  <si>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</si>
  <si>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</si>
  <si>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</si>
  <si>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</si>
  <si>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</si>
  <si>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</si>
  <si>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</si>
  <si>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</si>
  <si>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</si>
  <si>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</si>
  <si>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</si>
  <si>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</si>
  <si>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</si>
  <si>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</si>
  <si>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</si>
  <si>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</si>
  <si>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</si>
  <si>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</si>
  <si>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</si>
  <si>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</si>
  <si>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</si>
  <si>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</si>
  <si>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</si>
  <si>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</si>
  <si>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</si>
  <si>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</si>
  <si>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</si>
  <si>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</si>
  <si>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</si>
  <si>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</si>
  <si>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</si>
  <si>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</si>
  <si>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</si>
  <si>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</si>
  <si>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</si>
  <si>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</si>
  <si>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</si>
  <si>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</si>
  <si>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</si>
  <si>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</si>
  <si>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</si>
  <si>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</si>
  <si>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</si>
  <si>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</si>
  <si>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</si>
  <si>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</si>
  <si>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</si>
  <si>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</si>
  <si>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</si>
  <si>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</si>
  <si>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</si>
  <si>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</si>
  <si>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</si>
  <si>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</si>
  <si>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</si>
  <si>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</si>
  <si>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</si>
  <si>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</si>
  <si>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</si>
  <si>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</si>
  <si>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</si>
  <si>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</si>
  <si>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</si>
  <si>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</si>
  <si>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</si>
  <si>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</si>
  <si>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</si>
  <si>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</si>
  <si>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</si>
  <si>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</si>
  <si>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</si>
  <si>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</si>
  <si>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</si>
  <si>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</si>
  <si>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</si>
  <si>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</si>
  <si>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</si>
  <si>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</si>
  <si>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</si>
  <si>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</si>
  <si>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</si>
  <si>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</si>
  <si>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</si>
  <si>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</si>
  <si>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</si>
  <si>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</si>
  <si>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</si>
  <si>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</si>
  <si>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</si>
  <si>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</si>
  <si>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</si>
  <si>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</si>
  <si>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</si>
  <si>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</si>
  <si>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</si>
  <si>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</si>
  <si>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</si>
  <si>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</si>
  <si>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</si>
  <si>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</si>
  <si>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</si>
  <si>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</si>
  <si>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</si>
  <si>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</si>
  <si>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</si>
  <si>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</si>
  <si>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</si>
  <si>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</si>
  <si>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</si>
  <si>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</si>
  <si>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</si>
  <si>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</si>
  <si>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</si>
  <si>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</si>
  <si>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</si>
  <si>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</si>
  <si>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</si>
  <si>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</si>
  <si>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</si>
  <si>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</si>
  <si>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</si>
  <si>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</si>
  <si>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</si>
  <si>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</si>
  <si>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</si>
  <si>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</si>
  <si>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</si>
  <si>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</si>
  <si>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</si>
  <si>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</si>
  <si>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</si>
  <si>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</si>
  <si>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</si>
  <si>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</si>
  <si>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</si>
  <si>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</si>
  <si>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</si>
  <si>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</si>
  <si>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</si>
  <si>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</si>
  <si>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</si>
  <si>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</si>
  <si>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</si>
  <si>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</si>
  <si>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</si>
  <si>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</si>
  <si>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</si>
  <si>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</si>
  <si>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</si>
  <si>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</si>
  <si>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</si>
  <si>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</si>
  <si>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</si>
  <si>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</si>
  <si>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</si>
  <si>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</si>
  <si>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</si>
  <si>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</si>
  <si>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</si>
  <si>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</si>
  <si>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</si>
  <si>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</si>
  <si>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</si>
  <si>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</si>
  <si>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</si>
  <si>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</si>
  <si>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</si>
  <si>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</si>
  <si>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</si>
  <si>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</si>
  <si>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</si>
  <si>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</si>
  <si>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</si>
  <si>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</si>
  <si>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</si>
  <si>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</si>
  <si>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</si>
  <si>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</si>
  <si>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</si>
  <si>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</si>
  <si>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</si>
  <si>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</si>
  <si>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</si>
  <si>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</si>
  <si>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</si>
  <si>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</si>
  <si>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</si>
  <si>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</si>
  <si>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</si>
  <si>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</si>
  <si>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</si>
  <si>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</si>
  <si>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</si>
  <si>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</si>
  <si>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</si>
  <si>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</si>
  <si>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</si>
  <si>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</si>
  <si>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</si>
  <si>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</si>
  <si>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</si>
  <si>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</si>
  <si>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</si>
  <si>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</si>
  <si>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</si>
  <si>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</si>
  <si>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</si>
  <si>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</si>
  <si>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</si>
  <si>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</si>
  <si>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</si>
  <si>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</si>
  <si>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</si>
  <si>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</si>
  <si>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</si>
  <si>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</si>
  <si>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</si>
  <si>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</si>
  <si>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</si>
  <si>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</si>
  <si>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</si>
  <si>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</si>
  <si>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</si>
  <si>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</si>
  <si>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</si>
  <si>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</si>
  <si>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</si>
  <si>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</si>
  <si>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</si>
  <si>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</si>
  <si>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</si>
  <si>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</si>
  <si>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</si>
  <si>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</si>
  <si>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</si>
  <si>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</si>
  <si>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</si>
  <si>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</si>
  <si>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</si>
  <si>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</si>
  <si>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</si>
  <si>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</si>
  <si>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</si>
  <si>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</si>
  <si>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</si>
  <si>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</si>
  <si>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</si>
  <si>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</si>
  <si>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</si>
  <si>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</si>
  <si>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</si>
  <si>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</si>
  <si>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</si>
  <si>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</si>
  <si>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</si>
  <si>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</si>
  <si>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</si>
  <si>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</si>
  <si>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</si>
  <si>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</si>
  <si>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</si>
  <si>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</si>
  <si>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</si>
  <si>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</si>
  <si>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</si>
  <si>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</si>
  <si>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</si>
  <si>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</si>
  <si>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</si>
  <si>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</si>
  <si>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</si>
  <si>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</si>
  <si>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</si>
  <si>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</si>
  <si>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</si>
  <si>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</si>
  <si>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</si>
  <si>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</si>
  <si>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</si>
  <si>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</si>
  <si>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</si>
  <si>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</si>
  <si>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</si>
  <si>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</si>
  <si>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</si>
  <si>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</si>
  <si>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</si>
  <si>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</si>
  <si>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</si>
  <si>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</si>
  <si>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</si>
  <si>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</si>
  <si>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</si>
  <si>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</si>
  <si>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</si>
  <si>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</si>
  <si>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</si>
  <si>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</si>
  <si>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</si>
  <si>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</si>
  <si>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</si>
  <si>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</si>
  <si>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</si>
  <si>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</si>
  <si>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</si>
  <si>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</si>
  <si>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</si>
  <si>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</si>
  <si>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</si>
  <si>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</si>
  <si>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</si>
  <si>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</si>
  <si>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</si>
  <si>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</si>
  <si>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</si>
  <si>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</si>
  <si>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</si>
  <si>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</si>
  <si>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</si>
  <si>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</si>
  <si>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</si>
  <si>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</si>
  <si>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</si>
  <si>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</si>
  <si>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</si>
  <si>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</si>
  <si>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</si>
  <si>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</si>
  <si>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</si>
  <si>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</si>
  <si>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</si>
  <si>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</si>
  <si>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</si>
  <si>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</si>
  <si>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</si>
  <si>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</si>
  <si>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</si>
  <si>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</si>
  <si>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</si>
  <si>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</si>
  <si>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</si>
  <si>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</si>
  <si>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</si>
  <si>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</si>
  <si>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</si>
  <si>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</si>
  <si>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</si>
  <si>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</si>
  <si>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</si>
  <si>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</si>
  <si>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</si>
  <si>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</si>
  <si>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</si>
  <si>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</si>
  <si>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</si>
  <si>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</si>
  <si>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</si>
  <si>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</si>
  <si>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</si>
  <si>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</si>
  <si>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</si>
  <si>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</si>
  <si>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</si>
  <si>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</si>
  <si>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</si>
  <si>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</si>
  <si>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</si>
  <si>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</si>
  <si>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</si>
  <si>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</si>
  <si>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</si>
  <si>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</si>
  <si>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</si>
  <si>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</si>
  <si>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</si>
  <si>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</si>
  <si>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</si>
  <si>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</si>
  <si>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</si>
  <si>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</si>
  <si>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</si>
  <si>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</si>
  <si>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</si>
  <si>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</si>
  <si>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</si>
  <si>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</si>
  <si>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</si>
  <si>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</si>
  <si>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</si>
  <si>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</si>
  <si>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</si>
  <si>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</si>
  <si>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</si>
  <si>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</si>
  <si>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</si>
  <si>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</si>
  <si>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</si>
  <si>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</si>
  <si>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</si>
  <si>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</si>
  <si>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</si>
  <si>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</si>
  <si>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</si>
  <si>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</si>
  <si>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</si>
  <si>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</si>
  <si>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</si>
  <si>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</si>
  <si>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</si>
  <si>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</si>
  <si>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</si>
  <si>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</si>
  <si>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</si>
  <si>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</si>
  <si>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</si>
  <si>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</si>
  <si>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</si>
  <si>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</si>
  <si>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</si>
  <si>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</si>
  <si>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</si>
  <si>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</si>
  <si>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</si>
  <si>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</si>
  <si>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</si>
  <si>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</si>
  <si>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</si>
  <si>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</si>
  <si>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</si>
  <si>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</si>
  <si>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</si>
  <si>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</si>
  <si>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</si>
  <si>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</si>
  <si>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</si>
  <si>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</si>
  <si>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</si>
  <si>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</si>
  <si>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</si>
  <si>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</si>
  <si>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</si>
  <si>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</si>
  <si>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</si>
  <si>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</si>
  <si>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</si>
  <si>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</si>
  <si>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</si>
  <si>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</si>
  <si>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</si>
  <si>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</si>
  <si>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</si>
  <si>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</si>
  <si>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</si>
  <si>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</si>
  <si>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</si>
  <si>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</si>
  <si>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</si>
  <si>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</si>
  <si>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</si>
  <si>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</si>
  <si>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</si>
  <si>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</si>
  <si>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</si>
  <si>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</si>
  <si>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</si>
  <si>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</si>
  <si>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</si>
  <si>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</si>
  <si>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</si>
  <si>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</si>
  <si>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</si>
  <si>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</si>
  <si>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</si>
  <si>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</si>
  <si>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</si>
  <si>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</si>
  <si>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</si>
  <si>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</si>
  <si>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</si>
  <si>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</si>
  <si>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</si>
  <si>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</si>
  <si>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</si>
  <si>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</si>
  <si>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</si>
  <si>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</si>
  <si>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</si>
  <si>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</si>
  <si>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</si>
  <si>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</si>
  <si>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</si>
  <si>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</si>
  <si>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</si>
  <si>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</si>
  <si>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</si>
  <si>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</si>
  <si>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</si>
  <si>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</si>
  <si>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</si>
  <si>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</si>
  <si>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</si>
  <si>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</si>
  <si>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</si>
  <si>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</si>
  <si>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</si>
  <si>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</si>
  <si>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</si>
  <si>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</si>
  <si>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</si>
  <si>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</si>
  <si>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</si>
  <si>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</si>
  <si>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</si>
  <si>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</si>
  <si>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</si>
  <si>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</si>
  <si>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</si>
  <si>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</si>
  <si>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</si>
  <si>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</si>
  <si>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</si>
  <si>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</si>
  <si>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</si>
  <si>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</si>
  <si>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</si>
  <si>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</si>
  <si>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</si>
  <si>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</si>
  <si>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</si>
  <si>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</si>
  <si>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</si>
  <si>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</si>
  <si>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</si>
  <si>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</si>
  <si>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</si>
  <si>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</si>
  <si>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</si>
  <si>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</si>
  <si>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</si>
  <si>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</si>
  <si>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</si>
  <si>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</si>
  <si>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</si>
  <si>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</si>
  <si>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</si>
  <si>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</si>
  <si>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</si>
  <si>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</si>
  <si>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</si>
  <si>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</si>
  <si>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</si>
  <si>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</si>
  <si>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</si>
  <si>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</si>
  <si>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</si>
  <si>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</si>
  <si>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</si>
  <si>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</si>
  <si>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</si>
  <si>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</si>
  <si>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</si>
  <si>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</si>
  <si>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</si>
  <si>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</si>
  <si>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</si>
  <si>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</si>
  <si>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</si>
  <si>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</si>
  <si>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</si>
  <si>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</si>
  <si>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</si>
  <si>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</si>
  <si>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</si>
  <si>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</si>
  <si>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</si>
  <si>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</si>
  <si>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</si>
  <si>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</si>
  <si>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</si>
  <si>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</si>
  <si>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</si>
  <si>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</si>
  <si>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</si>
  <si>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</si>
  <si>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</si>
  <si>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</si>
  <si>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</si>
  <si>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</si>
  <si>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</si>
  <si>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</si>
  <si>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</si>
  <si>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</si>
  <si>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</si>
  <si>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</si>
  <si>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</si>
  <si>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</si>
  <si>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</si>
  <si>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</si>
  <si>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</si>
  <si>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</si>
  <si>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</si>
  <si>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</si>
  <si>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</si>
  <si>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</si>
  <si>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</si>
  <si>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</si>
  <si>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</si>
  <si>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</si>
  <si>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</si>
  <si>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</si>
  <si>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</si>
  <si>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</si>
  <si>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</si>
  <si>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</si>
  <si>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</si>
  <si>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</si>
  <si>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</si>
  <si>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</si>
  <si>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</si>
  <si>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</si>
  <si>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</si>
  <si>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</si>
  <si>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</si>
  <si>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</si>
  <si>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</si>
  <si>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</si>
  <si>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</si>
  <si>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</si>
  <si>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</si>
  <si>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</si>
  <si>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</si>
  <si>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</si>
  <si>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</si>
  <si>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</si>
  <si>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</si>
  <si>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</si>
  <si>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</si>
  <si>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</si>
  <si>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</si>
  <si>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</si>
  <si>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</si>
  <si>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</si>
  <si>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</si>
  <si>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</si>
  <si>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</si>
  <si>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</si>
  <si>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</si>
  <si>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</si>
  <si>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</si>
  <si>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</si>
  <si>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</si>
  <si>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</si>
  <si>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</si>
  <si>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</si>
  <si>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</si>
  <si>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</si>
  <si>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</si>
  <si>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</si>
  <si>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</si>
  <si>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</si>
  <si>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</si>
  <si>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</si>
  <si>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</si>
  <si>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</si>
  <si>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</si>
  <si>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</si>
  <si>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</si>
  <si>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</si>
  <si>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</si>
  <si>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</si>
  <si>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</si>
  <si>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</si>
  <si>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</si>
  <si>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</si>
  <si>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</si>
  <si>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</si>
  <si>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</si>
  <si>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</si>
  <si>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</si>
  <si>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</si>
  <si>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</si>
  <si>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</si>
  <si>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</si>
  <si>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</si>
  <si>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</si>
  <si>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</si>
  <si>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</si>
  <si>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</si>
  <si>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</si>
  <si>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</si>
  <si>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</si>
  <si>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</si>
  <si>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</si>
  <si>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</si>
  <si>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</si>
  <si>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</si>
  <si>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</si>
  <si>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</si>
  <si>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</si>
  <si>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</si>
  <si>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</si>
  <si>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</si>
  <si>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</si>
  <si>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</si>
  <si>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</si>
  <si>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</si>
  <si>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</si>
  <si>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</si>
  <si>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</si>
  <si>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</si>
  <si>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</si>
  <si>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</si>
  <si>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</si>
  <si>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</si>
  <si>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</si>
  <si>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</si>
  <si>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</si>
  <si>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</si>
  <si>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</si>
  <si>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</si>
  <si>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</si>
  <si>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</si>
  <si>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</si>
  <si>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</si>
  <si>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</si>
  <si>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</si>
  <si>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</si>
  <si>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</si>
  <si>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</si>
  <si>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</si>
  <si>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</si>
  <si>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</si>
  <si>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</si>
  <si>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</si>
  <si>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</si>
  <si>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</si>
  <si>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</si>
  <si>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</si>
  <si>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</si>
  <si>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</si>
  <si>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</si>
  <si>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</si>
  <si>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</si>
  <si>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</si>
  <si>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</si>
  <si>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</si>
  <si>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</si>
  <si>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</si>
  <si>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</si>
  <si>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</si>
  <si>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</si>
  <si>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</si>
  <si>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</si>
  <si>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</si>
  <si>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</si>
  <si>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</si>
  <si>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</si>
  <si>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</si>
  <si>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</si>
  <si>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</si>
  <si>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</si>
  <si>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</si>
  <si>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</si>
  <si>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</si>
  <si>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</si>
  <si>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</si>
  <si>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</si>
  <si>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</si>
  <si>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</si>
  <si>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</si>
  <si>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</si>
  <si>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</si>
  <si>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</si>
  <si>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</si>
  <si>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</si>
  <si>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</si>
  <si>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</si>
  <si>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</si>
  <si>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</si>
  <si>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</si>
  <si>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</si>
  <si>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</si>
  <si>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</si>
  <si>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</si>
  <si>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</si>
  <si>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</si>
  <si>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</si>
  <si>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</si>
  <si>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</si>
  <si>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</si>
  <si>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</si>
  <si>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</si>
  <si>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</si>
  <si>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</si>
  <si>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</si>
  <si>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</si>
  <si>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</si>
  <si>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</si>
  <si>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</si>
  <si>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</si>
  <si>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</si>
  <si>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</si>
  <si>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</si>
  <si>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</si>
  <si>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</si>
  <si>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</si>
  <si>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</si>
  <si>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</si>
  <si>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</si>
  <si>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</si>
  <si>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</si>
  <si>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</si>
  <si>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</si>
  <si>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</si>
  <si>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</si>
  <si>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</si>
  <si>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</si>
  <si>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</si>
  <si>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</si>
  <si>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</si>
  <si>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</si>
  <si>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</si>
  <si>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</si>
  <si>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</si>
  <si>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</si>
  <si>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</si>
  <si>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</si>
  <si>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</si>
  <si>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</si>
  <si>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</si>
  <si>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</si>
  <si>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</si>
  <si>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</si>
  <si>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</si>
  <si>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</si>
  <si>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</si>
  <si>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</si>
  <si>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</si>
  <si>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</si>
  <si>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</si>
  <si>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</si>
  <si>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</si>
  <si>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</si>
  <si>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</si>
  <si>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</si>
  <si>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</si>
  <si>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</si>
  <si>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</si>
  <si>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</si>
  <si>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</si>
  <si>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</si>
  <si>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</si>
  <si>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</si>
  <si>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</si>
  <si>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</si>
  <si>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</si>
  <si>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</si>
  <si>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</si>
  <si>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</si>
  <si>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</si>
  <si>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</si>
  <si>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</si>
  <si>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</si>
  <si>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</si>
  <si>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</si>
  <si>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</si>
  <si>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</si>
  <si>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</si>
  <si>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</si>
  <si>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</si>
  <si>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</si>
  <si>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</si>
  <si>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</si>
  <si>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</si>
  <si>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</si>
  <si>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</si>
  <si>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</si>
  <si>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</si>
  <si>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</si>
  <si>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</si>
  <si>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</si>
  <si>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</si>
  <si>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</si>
  <si>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</si>
  <si>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</si>
  <si>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</si>
  <si>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</si>
  <si>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</si>
  <si>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</si>
  <si>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</si>
  <si>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</si>
  <si>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</si>
  <si>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</si>
  <si>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</si>
  <si>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</si>
  <si>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</si>
  <si>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</si>
  <si>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</si>
  <si>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</si>
  <si>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</si>
  <si>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</si>
  <si>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</si>
  <si>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</si>
  <si>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</si>
  <si>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</si>
  <si>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</si>
  <si>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</si>
  <si>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</si>
  <si>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</si>
  <si>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</si>
  <si>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</si>
  <si>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</si>
  <si>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</si>
  <si>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</si>
  <si>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</si>
  <si>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</si>
  <si>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</si>
  <si>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</si>
  <si>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</si>
  <si>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</si>
  <si>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</si>
  <si>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</si>
  <si>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</si>
  <si>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</si>
  <si>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</si>
  <si>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</si>
  <si>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</si>
  <si>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</si>
  <si>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</si>
  <si>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</si>
  <si>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</si>
  <si>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</si>
  <si>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</si>
  <si>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</si>
  <si>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</si>
  <si>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</si>
  <si>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</si>
  <si>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</si>
  <si>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</si>
  <si>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</si>
  <si>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</si>
  <si>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</si>
  <si>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</si>
  <si>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</si>
  <si>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</si>
  <si>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</si>
  <si>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</si>
  <si>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</si>
  <si>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</si>
  <si>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</si>
  <si>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</si>
  <si>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</si>
  <si>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</si>
  <si>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</si>
  <si>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</si>
  <si>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</si>
  <si>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</si>
  <si>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</si>
  <si>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</si>
  <si>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</si>
  <si>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</si>
  <si>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</si>
  <si>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</si>
  <si>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</si>
  <si>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</si>
  <si>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</si>
  <si>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</si>
  <si>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</si>
  <si>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</si>
  <si>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</si>
  <si>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</si>
  <si>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</si>
  <si>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</si>
  <si>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</si>
  <si>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</si>
  <si>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</si>
  <si>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</si>
  <si>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</si>
  <si>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</si>
  <si>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</si>
  <si>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</si>
  <si>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</si>
  <si>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</si>
  <si>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</si>
  <si>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</si>
  <si>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</si>
  <si>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</si>
  <si>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</si>
  <si>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</si>
  <si>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</si>
  <si>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</si>
  <si>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</si>
  <si>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</si>
  <si>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</si>
  <si>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</si>
  <si>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</si>
  <si>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</si>
  <si>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</si>
  <si>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</si>
  <si>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</si>
  <si>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</si>
  <si>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</si>
  <si>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</si>
  <si>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</si>
  <si>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</si>
  <si>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</si>
  <si>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</si>
  <si>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</si>
  <si>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</si>
  <si>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</si>
  <si>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</si>
  <si>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</si>
  <si>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</si>
  <si>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</si>
  <si>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</si>
  <si>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</si>
  <si>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</si>
  <si>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</si>
  <si>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</si>
  <si>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</si>
  <si>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</si>
  <si>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</si>
  <si>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</si>
  <si>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</si>
  <si>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</si>
  <si>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</si>
  <si>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</si>
  <si>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</si>
  <si>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</si>
  <si>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</si>
  <si>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</si>
  <si>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</si>
  <si>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</si>
  <si>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</si>
  <si>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</si>
  <si>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</si>
  <si>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</si>
  <si>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</si>
  <si>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</si>
  <si>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</si>
  <si>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</si>
  <si>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</si>
  <si>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</si>
  <si>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</si>
  <si>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</si>
  <si>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</si>
  <si>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</si>
  <si>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</si>
  <si>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</si>
  <si>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</si>
  <si>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</si>
  <si>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</si>
  <si>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</si>
  <si>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</si>
  <si>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</si>
  <si>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</si>
  <si>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</si>
  <si>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</si>
  <si>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</si>
  <si>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</si>
  <si>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</si>
  <si>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</si>
  <si>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</si>
  <si>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</si>
  <si>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</si>
  <si>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</si>
  <si>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</si>
  <si>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</si>
  <si>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</si>
  <si>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</si>
  <si>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</si>
  <si>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</si>
  <si>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</si>
  <si>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</si>
  <si>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</si>
  <si>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</si>
  <si>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</si>
  <si>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</si>
  <si>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</si>
  <si>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</si>
  <si>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</si>
  <si>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</si>
  <si>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</si>
  <si>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</si>
  <si>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</si>
  <si>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</si>
  <si>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</si>
  <si>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</si>
  <si>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</si>
  <si>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</si>
  <si>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</si>
  <si>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</si>
  <si>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</si>
  <si>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</si>
  <si>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</si>
  <si>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</si>
  <si>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</si>
  <si>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</si>
  <si>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</si>
  <si>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</si>
  <si>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</si>
  <si>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</si>
  <si>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</si>
  <si>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</si>
  <si>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</si>
  <si>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</si>
  <si>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</si>
  <si>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</si>
  <si>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</si>
  <si>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</si>
  <si>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</si>
  <si>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</si>
  <si>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</si>
  <si>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</si>
  <si>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</si>
  <si>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</si>
  <si>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</si>
  <si>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</si>
  <si>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</si>
  <si>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</si>
  <si>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</si>
  <si>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</si>
  <si>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</si>
  <si>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</si>
  <si>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</si>
  <si>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</si>
  <si>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</si>
  <si>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</si>
  <si>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</si>
  <si>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</si>
  <si>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</si>
  <si>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</si>
  <si>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</si>
  <si>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</si>
  <si>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</si>
  <si>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</si>
  <si>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</si>
  <si>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</si>
  <si>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</si>
  <si>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</si>
  <si>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</si>
  <si>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</si>
  <si>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</si>
  <si>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</si>
  <si>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</si>
  <si>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</si>
  <si>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</si>
  <si>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</si>
  <si>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</si>
  <si>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</si>
  <si>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</si>
  <si>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</si>
  <si>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</si>
  <si>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</si>
  <si>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</si>
  <si>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</si>
  <si>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</si>
  <si>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</si>
  <si>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</si>
  <si>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</si>
  <si>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</si>
  <si>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</si>
  <si>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</si>
  <si>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</si>
  <si>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</si>
  <si>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</si>
  <si>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</si>
  <si>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</si>
  <si>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</si>
  <si>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</si>
  <si>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</si>
  <si>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</si>
  <si>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</si>
  <si>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</si>
  <si>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</si>
  <si>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</si>
  <si>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</si>
  <si>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</si>
  <si>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</si>
  <si>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</si>
  <si>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</si>
  <si>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</si>
  <si>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</si>
  <si>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</si>
  <si>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</si>
  <si>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</si>
  <si>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</si>
  <si>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</si>
  <si>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</si>
  <si>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</si>
  <si>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</si>
  <si>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</si>
  <si>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</si>
  <si>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</si>
  <si>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</si>
  <si>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</si>
  <si>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</si>
  <si>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</si>
  <si>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</si>
  <si>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</si>
  <si>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</si>
  <si>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</si>
  <si>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</si>
  <si>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</si>
  <si>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</si>
  <si>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</si>
  <si>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</si>
  <si>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</si>
  <si>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</si>
  <si>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</si>
  <si>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</si>
  <si>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</si>
  <si>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</si>
  <si>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</si>
  <si>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</si>
  <si>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</si>
  <si>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</si>
  <si>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</si>
  <si>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</si>
  <si>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</si>
  <si>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</si>
  <si>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</si>
  <si>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</si>
  <si>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</si>
  <si>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</si>
  <si>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</si>
  <si>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</si>
  <si>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</si>
  <si>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</si>
  <si>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</si>
  <si>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</si>
  <si>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</si>
  <si>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</si>
  <si>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</si>
  <si>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</si>
  <si>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</si>
  <si>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</si>
  <si>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</si>
  <si>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</si>
  <si>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</si>
  <si>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</si>
  <si>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</si>
  <si>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</si>
  <si>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</si>
  <si>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</si>
  <si>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</si>
  <si>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</si>
  <si>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</si>
  <si>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</si>
  <si>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</si>
  <si>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</si>
  <si>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</si>
  <si>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</si>
  <si>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</si>
  <si>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</si>
  <si>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</si>
  <si>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</si>
  <si>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</si>
  <si>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</si>
  <si>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</si>
  <si>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</si>
  <si>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</si>
  <si>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</si>
  <si>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</si>
  <si>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</si>
  <si>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</si>
  <si>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</si>
  <si>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</si>
  <si>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</si>
  <si>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</si>
  <si>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</si>
  <si>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</si>
  <si>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</si>
  <si>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</si>
  <si>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</si>
  <si>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</si>
  <si>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</si>
  <si>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</si>
  <si>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</si>
  <si>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</si>
  <si>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</si>
  <si>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</si>
  <si>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</si>
  <si>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</si>
  <si>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</si>
  <si>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</si>
  <si>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</si>
  <si>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</si>
  <si>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</si>
  <si>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</si>
  <si>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</si>
  <si>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</si>
  <si>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</si>
  <si>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</si>
  <si>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</si>
  <si>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</si>
  <si>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</si>
  <si>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</si>
  <si>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</si>
  <si>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</si>
  <si>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</si>
  <si>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</si>
  <si>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</si>
  <si>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</si>
  <si>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</si>
  <si>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</si>
  <si>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</si>
  <si>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</si>
  <si>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</si>
  <si>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</si>
  <si>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</si>
  <si>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</si>
  <si>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</si>
  <si>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</si>
  <si>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</si>
  <si>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</si>
  <si>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</si>
  <si>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</si>
  <si>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</si>
  <si>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</si>
  <si>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</si>
  <si>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</si>
  <si>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</si>
  <si>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</si>
  <si>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</si>
  <si>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</si>
  <si>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</si>
  <si>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</si>
  <si>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</si>
  <si>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</si>
  <si>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</si>
  <si>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</si>
  <si>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</si>
  <si>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</si>
  <si>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</si>
  <si>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</si>
  <si>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</si>
  <si>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</si>
  <si>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</si>
  <si>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</si>
  <si>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</si>
  <si>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</si>
  <si>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</si>
  <si>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</si>
  <si>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</si>
  <si>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</si>
  <si>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</si>
  <si>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</si>
  <si>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</si>
  <si>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</si>
  <si>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</si>
  <si>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</si>
  <si>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</si>
  <si>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</si>
  <si>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</si>
  <si>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</si>
  <si>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</si>
  <si>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</si>
  <si>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</si>
  <si>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</si>
  <si>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</si>
  <si>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</si>
  <si>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</si>
  <si>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</si>
  <si>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</si>
  <si>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</si>
  <si>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</si>
  <si>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</si>
  <si>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</si>
  <si>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</si>
  <si>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</si>
  <si>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</si>
  <si>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</si>
  <si>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</si>
  <si>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</si>
  <si>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</si>
  <si>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</si>
  <si>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</si>
  <si>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</si>
  <si>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</si>
  <si>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</si>
  <si>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</si>
  <si>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</si>
  <si>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</si>
  <si>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</si>
  <si>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</si>
  <si>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</si>
  <si>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</si>
  <si>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</si>
  <si>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</si>
  <si>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</si>
  <si>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</si>
  <si>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</si>
  <si>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</si>
  <si>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</si>
  <si>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</si>
  <si>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</si>
  <si>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</si>
  <si>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</si>
  <si>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</si>
  <si>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</si>
  <si>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</si>
  <si>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</si>
  <si>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</si>
  <si>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</si>
  <si>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</si>
  <si>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</si>
  <si>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</si>
  <si>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</si>
  <si>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</si>
  <si>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</si>
  <si>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</si>
  <si>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</si>
  <si>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</si>
  <si>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</si>
  <si>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</si>
  <si>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</si>
  <si>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</si>
  <si>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</si>
  <si>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</si>
  <si>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</si>
  <si>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</si>
  <si>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</si>
  <si>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</si>
  <si>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</si>
  <si>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</si>
  <si>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</si>
  <si>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</si>
  <si>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</si>
  <si>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</si>
  <si>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</si>
  <si>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</si>
  <si>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</si>
  <si>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</si>
  <si>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</si>
  <si>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</si>
  <si>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</si>
  <si>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</si>
  <si>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</si>
  <si>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</si>
  <si>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</si>
  <si>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</si>
  <si>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</si>
  <si>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</si>
  <si>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</si>
  <si>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</si>
  <si>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</si>
  <si>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</si>
  <si>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</si>
  <si>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</si>
  <si>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</si>
  <si>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</si>
  <si>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</si>
  <si>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</si>
  <si>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</si>
  <si>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</si>
  <si>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</si>
  <si>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</si>
  <si>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</si>
  <si>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</si>
  <si>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</si>
  <si>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</si>
  <si>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</si>
  <si>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</si>
  <si>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</si>
  <si>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</si>
  <si>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</si>
  <si>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</si>
  <si>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</si>
  <si>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</si>
  <si>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</si>
  <si>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</si>
  <si>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</si>
  <si>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</si>
  <si>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</si>
  <si>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</si>
  <si>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</si>
  <si>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</si>
  <si>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</si>
  <si>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</si>
  <si>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</si>
  <si>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</si>
  <si>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</si>
  <si>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</si>
  <si>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</si>
  <si>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</si>
  <si>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</si>
  <si>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</si>
  <si>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</si>
  <si>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</si>
  <si>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</si>
  <si>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</si>
  <si>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</si>
  <si>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</si>
  <si>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</si>
  <si>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</si>
  <si>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</si>
  <si>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</si>
  <si>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</si>
  <si>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</si>
  <si>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</si>
  <si>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</si>
  <si>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</si>
  <si>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</si>
  <si>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</si>
  <si>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</si>
  <si>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</si>
  <si>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</si>
  <si>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</si>
  <si>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9"/>
  </si>
  <si>
    <t>都道府県市区町村名コード化マスタ</t>
    <rPh sb="4" eb="9">
      <t>シクチョウソンメイ</t>
    </rPh>
    <rPh sb="12" eb="13">
      <t>カ</t>
    </rPh>
    <phoneticPr fontId="9"/>
  </si>
  <si>
    <t>大区分名称付利用目的マスタ</t>
    <rPh sb="0" eb="3">
      <t>ダイクブン</t>
    </rPh>
    <rPh sb="3" eb="5">
      <t>メイショウ</t>
    </rPh>
    <rPh sb="5" eb="6">
      <t>ツキ</t>
    </rPh>
    <rPh sb="6" eb="10">
      <t>リヨウモクテキ</t>
    </rPh>
    <phoneticPr fontId="9"/>
  </si>
  <si>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</si>
  <si>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</si>
  <si>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</si>
  <si>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</si>
  <si>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</si>
  <si>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</si>
  <si>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</si>
  <si>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</si>
  <si>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</si>
  <si>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</si>
  <si>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</si>
  <si>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</si>
  <si>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</si>
  <si>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</si>
  <si>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</si>
  <si>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</si>
  <si>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</si>
  <si>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</si>
  <si>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</si>
  <si>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</si>
  <si>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</si>
  <si>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</si>
  <si>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</si>
  <si>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</si>
  <si>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</si>
  <si>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</si>
  <si>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</si>
  <si>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</si>
  <si>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</si>
  <si>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</si>
  <si>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</si>
  <si>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</si>
  <si>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</si>
  <si>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</si>
  <si>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</si>
  <si>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</si>
  <si>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</si>
  <si>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</si>
  <si>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</si>
  <si>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</si>
  <si>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</si>
  <si>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</si>
  <si>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</si>
  <si>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</si>
  <si>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</si>
  <si>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</si>
  <si>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</si>
  <si>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</si>
  <si>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</si>
  <si>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</si>
  <si>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</si>
  <si>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</si>
  <si>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</si>
  <si>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</si>
  <si>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</si>
  <si>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</si>
  <si>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</si>
  <si>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</si>
  <si>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</si>
  <si>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</si>
  <si>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</si>
  <si>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</si>
  <si>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</si>
  <si>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</si>
  <si>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</si>
  <si>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</si>
  <si>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</si>
  <si>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</si>
  <si>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</si>
  <si>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</si>
  <si>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</si>
  <si>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</si>
  <si>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</si>
  <si>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</si>
  <si>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</si>
  <si>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</si>
  <si>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</si>
  <si>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</si>
  <si>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</si>
  <si>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</si>
  <si>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</si>
  <si>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</si>
  <si>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</si>
  <si>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</si>
  <si>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</si>
  <si>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</si>
  <si>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</si>
  <si>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</si>
  <si>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</si>
  <si>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</si>
  <si>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</si>
  <si>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</si>
  <si>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</si>
  <si>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</si>
  <si>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</si>
  <si>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</si>
  <si>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</si>
  <si>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</si>
  <si>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</si>
  <si>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</si>
  <si>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</si>
  <si>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</si>
  <si>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9"/>
  </si>
  <si>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9"/>
  </si>
  <si>
    <t>利用目的（用途、工作物の規模等、当該土地の利用計画を可能な限り詳細に記載）</t>
    <rPh sb="0" eb="2">
      <t>リヨウ</t>
    </rPh>
    <rPh sb="2" eb="4">
      <t>モクテキ</t>
    </rPh>
    <rPh sb="8" eb="11">
      <t>コウサクブツ</t>
    </rPh>
    <rPh sb="14" eb="15">
      <t>ナド</t>
    </rPh>
    <phoneticPr fontId="9"/>
  </si>
  <si>
    <t>工作物等の解体予定</t>
    <rPh sb="0" eb="3">
      <t>コウサクブツ</t>
    </rPh>
    <rPh sb="3" eb="4">
      <t>ナド</t>
    </rPh>
    <rPh sb="5" eb="7">
      <t>カイタイ</t>
    </rPh>
    <rPh sb="7" eb="9">
      <t>ヨテイ</t>
    </rPh>
    <phoneticPr fontId="33"/>
  </si>
  <si>
    <t>停止（解除）条件付契約</t>
    <rPh sb="3" eb="5">
      <t>カイジョ</t>
    </rPh>
    <phoneticPr fontId="3"/>
  </si>
  <si>
    <t>Ver:17.00</t>
    <phoneticPr fontId="9"/>
  </si>
  <si>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</si>
  <si>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9"/>
  </si>
  <si>
    <t>佐賀県知事</t>
    <rPh sb="0" eb="3">
      <t>サガケン</t>
    </rPh>
    <rPh sb="3" eb="5">
      <t>チジ</t>
    </rPh>
    <phoneticPr fontId="46"/>
  </si>
  <si>
    <t>空き地</t>
    <rPh sb="0" eb="1">
      <t>ア</t>
    </rPh>
    <rPh sb="2" eb="3">
      <t>チ</t>
    </rPh>
    <phoneticPr fontId="9"/>
  </si>
  <si>
    <t>個人情報の取り扱いについて</t>
    <phoneticPr fontId="9"/>
  </si>
  <si>
    <t xml:space="preserve">  届出られた情報は、適正な土地利用の確保を図るため、土地の利用目的審査にのみ使用し、御本人の承諾なしに第三者に提供することはありません。
　なお、届出書に記載された土地売買等の情報につきましては、国土交通省及び県土地利活用課で行っている地価公示や地価調査の資料として御本人の承諾があった場合に利用させていただきたいので、次のいずれかに○印を御記入ください。</t>
    <rPh sb="109" eb="112">
      <t>リカツヨウ</t>
    </rPh>
    <phoneticPr fontId="9"/>
  </si>
  <si>
    <t>利用することを承諾する　　　　　　　　利用することを承諾しない</t>
    <phoneticPr fontId="9"/>
  </si>
  <si>
    <t>　個人情報保護に関するお問い合わせは、
　佐賀県県土整備部土地利活用課計画調整担当までお願いします。
　電話：0952-25-7034(直通)tochirikatsuyou@pref.saga.lg.jp
　佐賀県の個人情報保護方針（プライバシーポリシー）
　（http://www.pref.saga.lg.jp/at-contents/privacy/）</t>
    <rPh sb="26" eb="28">
      <t>セイビ</t>
    </rPh>
    <rPh sb="31" eb="34">
      <t>リカツヨウ</t>
    </rPh>
    <phoneticPr fontId="9"/>
  </si>
  <si>
    <t>＊地価公示
　地価公示法第２条の規定に基づき、国土交通省土地鑑定委員会が毎年1月1日における標準地の正常な価格を公示するものであり､一般の土地の取引価格の指標となるとともに、公共事業用地の取得価格算定の規準とされる等、適正な地価の形成に寄与することを目的としています。</t>
    <phoneticPr fontId="77"/>
  </si>
  <si>
    <t>＊地価調査
　国土利用計画法施行令第９条の規定に基づき、知事が毎年7月1日における基準地の価格を調査し、その結果を公表するものです。国土交通省が行う地価公示とともに、一般の土地の取引価格の指標となるものです。</t>
    <phoneticPr fontId="77"/>
  </si>
  <si>
    <t>所在（市町村名、字及び地番等）
上段：登記簿、下段：住居表示</t>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9"/>
  </si>
  <si>
    <t>地目
上段：登記
下段：現況</t>
    <rPh sb="0" eb="2">
      <t>チモク</t>
    </rPh>
    <rPh sb="3" eb="5">
      <t>ジョウダン</t>
    </rPh>
    <rPh sb="6" eb="8">
      <t>トウキ</t>
    </rPh>
    <rPh sb="9" eb="11">
      <t>カダン</t>
    </rPh>
    <rPh sb="12" eb="14">
      <t>ゲンキョウ</t>
    </rPh>
    <phoneticPr fontId="9"/>
  </si>
  <si>
    <r>
      <t>契約面積
(m</t>
    </r>
    <r>
      <rPr>
        <vertAlign val="superscript"/>
        <sz val="11"/>
        <color theme="1"/>
        <rFont val="ＭＳ Ｐ明朝"/>
        <family val="1"/>
        <charset val="128"/>
      </rPr>
      <t>2</t>
    </r>
    <r>
      <rPr>
        <sz val="11"/>
        <color theme="1"/>
        <rFont val="ＭＳ Ｐ明朝"/>
        <family val="1"/>
        <charset val="128"/>
      </rPr>
      <t>)</t>
    </r>
    <rPh sb="0" eb="2">
      <t>ケイヤク</t>
    </rPh>
    <rPh sb="2" eb="4">
      <t>メンセキ</t>
    </rPh>
    <phoneticPr fontId="9"/>
  </si>
  <si>
    <t>権利の移転等
の態様※５</t>
    <rPh sb="0" eb="2">
      <t>ケンリ</t>
    </rPh>
    <rPh sb="3" eb="5">
      <t>イテン</t>
    </rPh>
    <rPh sb="5" eb="6">
      <t>トウ</t>
    </rPh>
    <rPh sb="8" eb="10">
      <t>タイヨウ</t>
    </rPh>
    <phoneticPr fontId="9"/>
  </si>
  <si>
    <t>共有持分
割合※６</t>
    <rPh sb="0" eb="2">
      <t>キョウユウ</t>
    </rPh>
    <rPh sb="2" eb="3">
      <t>モ</t>
    </rPh>
    <rPh sb="3" eb="4">
      <t>ブン</t>
    </rPh>
    <rPh sb="5" eb="7">
      <t>ワリアイ</t>
    </rPh>
    <phoneticPr fontId="33"/>
  </si>
  <si>
    <t>対価の額
（円）</t>
    <phoneticPr fontId="9"/>
  </si>
  <si>
    <t>地代※７
（年額・円）</t>
    <rPh sb="0" eb="2">
      <t>チダイ</t>
    </rPh>
    <rPh sb="6" eb="8">
      <t>ネンガク</t>
    </rPh>
    <rPh sb="9" eb="10">
      <t>エン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</si>
  <si>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</si>
  <si>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</si>
  <si>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</si>
  <si>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</si>
  <si>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</si>
  <si>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</si>
  <si>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</si>
  <si>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</si>
  <si>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</si>
  <si>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</si>
  <si>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※７　地上権又は賃借権の場合のみ記載</t>
    <phoneticPr fontId="33"/>
  </si>
  <si>
    <t>【別紙筆一覧】</t>
    <rPh sb="1" eb="3">
      <t>ベッシ</t>
    </rPh>
    <rPh sb="3" eb="6">
      <t>フデイチラン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</si>
</sst>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sz val="11"/>
      <name val="ＭＳ ゴシック"/>
      <family val="3"/>
      <charset val="128"/>
    </font>
    <font>
      <b/>
      <sz val="16"/>
      <name val="ＭＳ ゴシック"/>
      <family val="3"/>
      <charset val="128"/>
    </font>
    <font>
      <b/>
      <sz val="11"/>
      <name val="ＭＳ ゴシック"/>
      <family val="3"/>
      <charset val="128"/>
    </font>
    <font>
      <sz val="12"/>
      <name val="ＭＳ ゴシック"/>
      <family val="3"/>
      <charset val="128"/>
    </font>
    <font>
      <sz val="6"/>
      <name val="ＭＳ ゴシック"/>
      <family val="3"/>
      <charset val="128"/>
    </font>
    <font>
      <sz val="12"/>
      <color theme="1"/>
      <name val="ＭＳ Ｐゴシック"/>
      <family val="2"/>
      <charset val="128"/>
      <scheme val="minor"/>
    </font>
    <font>
      <vertAlign val="superscript"/>
      <sz val="11"/>
      <color theme="1"/>
      <name val="ＭＳ Ｐ明朝"/>
      <family val="1"/>
      <charset val="128"/>
    </font>
    <font>
      <sz val="10"/>
      <color theme="1"/>
      <name val="ＭＳ Ｐ明朝"/>
      <family val="1"/>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2">
    <xf numFmtId="0" fontId="0" fillId="0" borderId="0">
      <alignment vertical="center"/>
    </xf>
    <xf numFmtId="0" fontId="8"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4" fillId="0" borderId="0"/>
    <xf numFmtId="0" fontId="4" fillId="0" borderId="0">
      <alignment vertical="center"/>
    </xf>
    <xf numFmtId="0" fontId="35" fillId="0" borderId="0">
      <alignment vertical="center"/>
    </xf>
    <xf numFmtId="0" fontId="3" fillId="0" borderId="0">
      <alignment vertical="center"/>
    </xf>
    <xf numFmtId="0" fontId="3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3" fillId="0" borderId="0"/>
    <xf numFmtId="0" fontId="1" fillId="0" borderId="0">
      <alignment vertical="center"/>
    </xf>
    <xf numFmtId="0" fontId="1" fillId="0" borderId="0">
      <alignment vertical="center"/>
    </xf>
  </cellStyleXfs>
  <cellXfs count="967">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1" fillId="0" borderId="0" xfId="0" applyFont="1" applyAlignment="1"/>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2" fillId="0" borderId="5" xfId="0" applyFont="1" applyBorder="1" applyAlignment="1">
      <alignment horizontal="left" shrinkToFit="1"/>
    </xf>
    <xf numFmtId="0" fontId="12" fillId="0" borderId="5" xfId="0" applyFont="1" applyBorder="1" applyAlignment="1">
      <alignment horizontal="left"/>
    </xf>
    <xf numFmtId="0" fontId="0" fillId="0" borderId="5" xfId="0" applyBorder="1">
      <alignment vertical="center"/>
    </xf>
    <xf numFmtId="49" fontId="14" fillId="0" borderId="0" xfId="0" applyNumberFormat="1" applyFont="1" applyAlignment="1"/>
    <xf numFmtId="49" fontId="10" fillId="0" borderId="0" xfId="0" applyNumberFormat="1" applyFont="1">
      <alignment vertical="center"/>
    </xf>
    <xf numFmtId="49" fontId="13" fillId="0" borderId="5" xfId="0" applyNumberFormat="1" applyFont="1" applyBorder="1" applyAlignment="1">
      <alignment horizontal="center" vertical="center"/>
    </xf>
    <xf numFmtId="49" fontId="10" fillId="0" borderId="5" xfId="0" applyNumberFormat="1" applyFont="1" applyBorder="1">
      <alignment vertical="center"/>
    </xf>
    <xf numFmtId="49" fontId="10" fillId="0" borderId="0" xfId="0" applyNumberFormat="1" applyFont="1" applyAlignment="1">
      <alignment horizontal="center" vertical="center"/>
    </xf>
    <xf numFmtId="0" fontId="10" fillId="0" borderId="0" xfId="0" applyFont="1">
      <alignment vertical="center"/>
    </xf>
    <xf numFmtId="49" fontId="10" fillId="0" borderId="5" xfId="0" applyNumberFormat="1" applyFont="1" applyBorder="1" applyAlignment="1">
      <alignment horizontal="center" vertical="center"/>
    </xf>
    <xf numFmtId="14" fontId="12" fillId="0" borderId="5" xfId="0" applyNumberFormat="1" applyFont="1" applyBorder="1" applyAlignment="1">
      <alignment horizontal="left"/>
    </xf>
    <xf numFmtId="0" fontId="15" fillId="0" borderId="0" xfId="0" applyFont="1" applyAlignment="1"/>
    <xf numFmtId="0" fontId="20" fillId="0" borderId="0" xfId="0" applyFont="1">
      <alignment vertical="center"/>
    </xf>
    <xf numFmtId="0" fontId="21" fillId="0" borderId="0" xfId="0" applyFont="1">
      <alignment vertical="center"/>
    </xf>
    <xf numFmtId="0" fontId="18" fillId="0" borderId="0" xfId="0" applyFont="1">
      <alignment vertical="center"/>
    </xf>
    <xf numFmtId="49" fontId="18" fillId="0" borderId="0" xfId="0" applyNumberFormat="1" applyFont="1" applyAlignment="1">
      <alignment horizontal="left" vertical="center" shrinkToFit="1"/>
    </xf>
    <xf numFmtId="49" fontId="18" fillId="0" borderId="0" xfId="0" applyNumberFormat="1" applyFont="1" applyAlignment="1">
      <alignment horizontal="left" vertical="center"/>
    </xf>
    <xf numFmtId="0" fontId="25" fillId="0" borderId="0" xfId="0" applyFont="1">
      <alignment vertical="center"/>
    </xf>
    <xf numFmtId="0" fontId="45" fillId="6" borderId="5" xfId="8" applyFont="1" applyFill="1" applyBorder="1" applyAlignment="1">
      <alignment horizontal="center" vertical="center"/>
    </xf>
    <xf numFmtId="0" fontId="0" fillId="0" borderId="5" xfId="0" applyBorder="1" applyAlignment="1">
      <alignment vertical="center" shrinkToFit="1"/>
    </xf>
    <xf numFmtId="0" fontId="45" fillId="6" borderId="3" xfId="8" applyFont="1" applyFill="1" applyBorder="1" applyAlignment="1">
      <alignment horizontal="center" vertical="center"/>
    </xf>
    <xf numFmtId="0" fontId="45" fillId="6" borderId="4" xfId="8" applyFont="1" applyFill="1" applyBorder="1" applyAlignment="1">
      <alignment horizontal="center" vertical="center"/>
    </xf>
    <xf numFmtId="0" fontId="45"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8" fillId="0" borderId="9" xfId="3" applyNumberFormat="1" applyFont="1" applyBorder="1" applyAlignment="1" applyProtection="1">
      <alignment horizontal="right" vertical="center"/>
    </xf>
    <xf numFmtId="0" fontId="58" fillId="0" borderId="24" xfId="3" applyNumberFormat="1" applyFont="1" applyBorder="1" applyAlignment="1" applyProtection="1">
      <alignment horizontal="left" vertical="center"/>
    </xf>
    <xf numFmtId="0" fontId="62" fillId="0" borderId="0" xfId="0" applyFont="1">
      <alignment vertical="center"/>
    </xf>
    <xf numFmtId="0" fontId="54" fillId="0" borderId="10" xfId="3" applyNumberFormat="1" applyFont="1" applyBorder="1" applyAlignment="1" applyProtection="1">
      <alignment horizontal="left" vertical="center" wrapText="1"/>
    </xf>
    <xf numFmtId="179" fontId="10" fillId="0" borderId="5" xfId="0" applyNumberFormat="1" applyFont="1" applyBorder="1" applyAlignment="1">
      <alignment horizontal="center" vertical="center"/>
    </xf>
    <xf numFmtId="49" fontId="10" fillId="0" borderId="5" xfId="0" applyNumberFormat="1" applyFont="1" applyBorder="1" applyAlignment="1">
      <alignment horizontal="left" vertical="center"/>
    </xf>
    <xf numFmtId="0" fontId="64" fillId="0" borderId="0" xfId="0" applyFont="1">
      <alignment vertical="center"/>
    </xf>
    <xf numFmtId="0" fontId="21" fillId="0" borderId="5" xfId="0" applyFont="1" applyBorder="1" applyAlignment="1">
      <alignment horizontal="center" vertical="center"/>
    </xf>
    <xf numFmtId="0" fontId="21" fillId="0" borderId="5" xfId="0" applyFont="1" applyBorder="1">
      <alignment vertical="center"/>
    </xf>
    <xf numFmtId="0" fontId="21" fillId="0" borderId="5" xfId="0" applyFont="1" applyBorder="1" applyAlignment="1">
      <alignment horizontal="center" vertical="center" wrapText="1"/>
    </xf>
    <xf numFmtId="0" fontId="42" fillId="7" borderId="5" xfId="0" applyFont="1" applyFill="1" applyBorder="1" applyAlignment="1">
      <alignment horizontal="center" vertical="center"/>
    </xf>
    <xf numFmtId="0" fontId="21" fillId="0" borderId="5" xfId="0" applyFont="1" applyBorder="1" applyAlignment="1">
      <alignment vertical="center" wrapText="1"/>
    </xf>
    <xf numFmtId="0" fontId="66" fillId="12" borderId="5" xfId="0" applyFont="1" applyFill="1" applyBorder="1" applyAlignment="1">
      <alignment horizontal="center" vertical="center" wrapText="1"/>
    </xf>
    <xf numFmtId="0" fontId="21" fillId="0" borderId="5" xfId="0" applyFont="1" applyBorder="1" applyAlignment="1">
      <alignment horizontal="center" vertical="center" shrinkToFit="1"/>
    </xf>
    <xf numFmtId="0" fontId="21" fillId="0" borderId="5" xfId="0" applyFont="1" applyBorder="1" applyAlignment="1">
      <alignment horizontal="left" vertical="center"/>
    </xf>
    <xf numFmtId="0" fontId="21" fillId="0" borderId="1" xfId="0" applyFont="1" applyBorder="1" applyAlignment="1">
      <alignment horizontal="left" vertical="center" wrapText="1"/>
    </xf>
    <xf numFmtId="0" fontId="66" fillId="13" borderId="5" xfId="0" applyFont="1" applyFill="1" applyBorder="1" applyAlignment="1">
      <alignment horizontal="center" vertical="center"/>
    </xf>
    <xf numFmtId="0" fontId="21" fillId="8" borderId="5" xfId="0" applyFont="1" applyFill="1" applyBorder="1" applyAlignment="1">
      <alignment horizontal="center" vertical="center"/>
    </xf>
    <xf numFmtId="0" fontId="21" fillId="0" borderId="1" xfId="0" applyFont="1" applyBorder="1" applyAlignment="1">
      <alignment vertical="top" wrapText="1"/>
    </xf>
    <xf numFmtId="0" fontId="21" fillId="0" borderId="1" xfId="0" applyFont="1" applyBorder="1">
      <alignment vertical="center"/>
    </xf>
    <xf numFmtId="49" fontId="17" fillId="0" borderId="5" xfId="0" applyNumberFormat="1"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shrinkToFit="1"/>
      <protection locked="0"/>
    </xf>
    <xf numFmtId="49" fontId="17" fillId="8" borderId="5" xfId="0" applyNumberFormat="1" applyFont="1" applyFill="1" applyBorder="1" applyAlignment="1" applyProtection="1">
      <alignment horizontal="left" vertical="center" shrinkToFit="1"/>
      <protection locked="0"/>
    </xf>
    <xf numFmtId="49" fontId="17" fillId="8" borderId="5" xfId="0" applyNumberFormat="1" applyFont="1" applyFill="1" applyBorder="1" applyAlignment="1" applyProtection="1">
      <alignment horizontal="left" vertical="center"/>
      <protection locked="0"/>
    </xf>
    <xf numFmtId="49" fontId="17" fillId="0" borderId="5" xfId="8" applyNumberFormat="1" applyFont="1" applyBorder="1" applyAlignment="1" applyProtection="1">
      <alignment horizontal="left" vertical="center"/>
      <protection locked="0"/>
    </xf>
    <xf numFmtId="49" fontId="17" fillId="0" borderId="88" xfId="0" applyNumberFormat="1" applyFont="1" applyBorder="1" applyAlignment="1" applyProtection="1">
      <alignment horizontal="left" vertical="center"/>
      <protection locked="0"/>
    </xf>
    <xf numFmtId="49" fontId="17" fillId="0" borderId="68" xfId="0" applyNumberFormat="1" applyFont="1" applyBorder="1" applyAlignment="1" applyProtection="1">
      <alignment horizontal="left" vertical="center"/>
      <protection locked="0"/>
    </xf>
    <xf numFmtId="49" fontId="17" fillId="9" borderId="88" xfId="0" applyNumberFormat="1" applyFont="1" applyFill="1" applyBorder="1" applyAlignment="1" applyProtection="1">
      <alignment horizontal="left" vertical="center"/>
      <protection locked="0"/>
    </xf>
    <xf numFmtId="49" fontId="17" fillId="8" borderId="88" xfId="0" applyNumberFormat="1" applyFont="1" applyFill="1" applyBorder="1" applyAlignment="1" applyProtection="1">
      <alignment horizontal="left" vertical="center"/>
      <protection locked="0"/>
    </xf>
    <xf numFmtId="179" fontId="17" fillId="8" borderId="85" xfId="0" applyNumberFormat="1" applyFont="1" applyFill="1" applyBorder="1" applyAlignment="1" applyProtection="1">
      <alignment horizontal="left" vertical="center"/>
      <protection locked="0"/>
    </xf>
    <xf numFmtId="179" fontId="17" fillId="8" borderId="86" xfId="0" applyNumberFormat="1" applyFont="1" applyFill="1" applyBorder="1" applyAlignment="1" applyProtection="1">
      <alignment horizontal="left" vertical="center"/>
      <protection locked="0"/>
    </xf>
    <xf numFmtId="179" fontId="17" fillId="0" borderId="86" xfId="0" applyNumberFormat="1" applyFont="1" applyBorder="1" applyAlignment="1" applyProtection="1">
      <alignment horizontal="left" vertical="center"/>
      <protection locked="0"/>
    </xf>
    <xf numFmtId="177" fontId="17" fillId="0" borderId="86" xfId="0" applyNumberFormat="1" applyFont="1" applyBorder="1" applyAlignment="1" applyProtection="1">
      <alignment horizontal="left" vertical="center"/>
      <protection locked="0"/>
    </xf>
    <xf numFmtId="49" fontId="17" fillId="0" borderId="86" xfId="0" applyNumberFormat="1" applyFont="1" applyBorder="1" applyAlignment="1" applyProtection="1">
      <alignment horizontal="left" vertical="center"/>
      <protection locked="0"/>
    </xf>
    <xf numFmtId="49" fontId="17" fillId="8" borderId="86" xfId="0" applyNumberFormat="1" applyFont="1" applyFill="1" applyBorder="1" applyAlignment="1" applyProtection="1">
      <alignment horizontal="left" vertical="center"/>
      <protection locked="0"/>
    </xf>
    <xf numFmtId="180" fontId="17" fillId="0" borderId="86" xfId="0" applyNumberFormat="1" applyFont="1" applyBorder="1" applyAlignment="1" applyProtection="1">
      <alignment horizontal="left" vertical="center"/>
      <protection locked="0"/>
    </xf>
    <xf numFmtId="49" fontId="17" fillId="0" borderId="86" xfId="0" applyNumberFormat="1" applyFont="1" applyBorder="1" applyAlignment="1" applyProtection="1">
      <alignment horizontal="left" vertical="top" wrapText="1" shrinkToFit="1"/>
      <protection locked="0"/>
    </xf>
    <xf numFmtId="49" fontId="17" fillId="8" borderId="86" xfId="0" applyNumberFormat="1" applyFont="1" applyFill="1" applyBorder="1" applyAlignment="1" applyProtection="1">
      <alignment horizontal="left" vertical="center" shrinkToFit="1"/>
      <protection locked="0"/>
    </xf>
    <xf numFmtId="180" fontId="17" fillId="8" borderId="88" xfId="0" applyNumberFormat="1" applyFont="1" applyFill="1" applyBorder="1" applyAlignment="1" applyProtection="1">
      <alignment horizontal="left" vertical="center"/>
      <protection locked="0"/>
    </xf>
    <xf numFmtId="49" fontId="17" fillId="0" borderId="86" xfId="0" applyNumberFormat="1" applyFont="1" applyBorder="1" applyAlignment="1" applyProtection="1">
      <alignment horizontal="left" vertical="top" wrapText="1"/>
      <protection locked="0"/>
    </xf>
    <xf numFmtId="180" fontId="17" fillId="8" borderId="86" xfId="0" applyNumberFormat="1" applyFont="1" applyFill="1" applyBorder="1" applyAlignment="1" applyProtection="1">
      <alignment horizontal="left" vertical="center"/>
      <protection locked="0"/>
    </xf>
    <xf numFmtId="49" fontId="17" fillId="8" borderId="68" xfId="0" applyNumberFormat="1" applyFont="1" applyFill="1" applyBorder="1" applyAlignment="1" applyProtection="1">
      <alignment horizontal="left" vertical="center"/>
      <protection locked="0"/>
    </xf>
    <xf numFmtId="177" fontId="17" fillId="8" borderId="86" xfId="0" applyNumberFormat="1" applyFont="1" applyFill="1" applyBorder="1" applyAlignment="1" applyProtection="1">
      <alignment horizontal="left" vertical="center"/>
      <protection locked="0"/>
    </xf>
    <xf numFmtId="49" fontId="17" fillId="8" borderId="86" xfId="0" applyNumberFormat="1" applyFont="1" applyFill="1" applyBorder="1" applyAlignment="1" applyProtection="1">
      <alignment horizontal="left" vertical="center" wrapText="1" shrinkToFit="1"/>
      <protection locked="0"/>
    </xf>
    <xf numFmtId="180" fontId="17" fillId="9" borderId="86" xfId="0" applyNumberFormat="1" applyFont="1" applyFill="1" applyBorder="1" applyAlignment="1" applyProtection="1">
      <alignment horizontal="left" vertical="center"/>
      <protection locked="0"/>
    </xf>
    <xf numFmtId="179" fontId="17" fillId="9" borderId="86" xfId="0" applyNumberFormat="1" applyFont="1" applyFill="1" applyBorder="1" applyAlignment="1" applyProtection="1">
      <alignment horizontal="left" vertical="center"/>
      <protection locked="0"/>
    </xf>
    <xf numFmtId="49" fontId="17" fillId="9" borderId="68" xfId="0" applyNumberFormat="1" applyFont="1" applyFill="1" applyBorder="1" applyAlignment="1" applyProtection="1">
      <alignment horizontal="left" vertical="center"/>
      <protection locked="0"/>
    </xf>
    <xf numFmtId="177" fontId="17" fillId="9" borderId="86" xfId="0" applyNumberFormat="1" applyFont="1" applyFill="1" applyBorder="1" applyAlignment="1" applyProtection="1">
      <alignment horizontal="left" vertical="center"/>
      <protection locked="0"/>
    </xf>
    <xf numFmtId="49" fontId="17" fillId="9" borderId="86" xfId="0" applyNumberFormat="1" applyFont="1" applyFill="1" applyBorder="1" applyAlignment="1" applyProtection="1">
      <alignment horizontal="left" vertical="center"/>
      <protection locked="0"/>
    </xf>
    <xf numFmtId="49" fontId="17" fillId="0" borderId="86" xfId="0" applyNumberFormat="1" applyFont="1" applyBorder="1" applyAlignment="1" applyProtection="1">
      <alignment horizontal="left" vertical="center" wrapText="1"/>
      <protection locked="0"/>
    </xf>
    <xf numFmtId="178" fontId="17" fillId="0" borderId="91" xfId="0" applyNumberFormat="1" applyFont="1" applyBorder="1" applyAlignment="1" applyProtection="1">
      <alignment horizontal="left" vertical="center"/>
      <protection locked="0"/>
    </xf>
    <xf numFmtId="178" fontId="17" fillId="0" borderId="86" xfId="0" applyNumberFormat="1" applyFont="1" applyBorder="1" applyAlignment="1" applyProtection="1">
      <alignment horizontal="left" vertical="center"/>
      <protection locked="0"/>
    </xf>
    <xf numFmtId="178" fontId="17" fillId="8" borderId="88" xfId="0" applyNumberFormat="1" applyFont="1" applyFill="1" applyBorder="1" applyAlignment="1" applyProtection="1">
      <alignment horizontal="left" vertical="center"/>
      <protection locked="0"/>
    </xf>
    <xf numFmtId="49" fontId="17" fillId="0" borderId="85" xfId="8" applyNumberFormat="1" applyFont="1" applyBorder="1" applyAlignment="1" applyProtection="1">
      <alignment horizontal="left" vertical="center"/>
      <protection locked="0"/>
    </xf>
    <xf numFmtId="178" fontId="17" fillId="0" borderId="5" xfId="0" applyNumberFormat="1" applyFont="1" applyBorder="1" applyAlignment="1" applyProtection="1">
      <alignment horizontal="left" vertical="center"/>
      <protection locked="0"/>
    </xf>
    <xf numFmtId="177" fontId="17" fillId="0" borderId="86" xfId="4" applyNumberFormat="1" applyFont="1" applyBorder="1" applyAlignment="1" applyProtection="1">
      <alignment horizontal="left" vertical="center"/>
      <protection locked="0"/>
    </xf>
    <xf numFmtId="180" fontId="17" fillId="0" borderId="86" xfId="4" applyNumberFormat="1" applyFont="1" applyBorder="1" applyAlignment="1" applyProtection="1">
      <alignment horizontal="left" vertical="center"/>
      <protection locked="0"/>
    </xf>
    <xf numFmtId="183" fontId="17" fillId="0" borderId="86" xfId="0" applyNumberFormat="1" applyFont="1" applyBorder="1" applyAlignment="1" applyProtection="1">
      <alignment horizontal="left" vertical="center"/>
      <protection locked="0"/>
    </xf>
    <xf numFmtId="49" fontId="43" fillId="0" borderId="86" xfId="8" applyNumberFormat="1" applyFont="1" applyBorder="1" applyAlignment="1" applyProtection="1">
      <alignment horizontal="left" vertical="center"/>
      <protection locked="0"/>
    </xf>
    <xf numFmtId="49" fontId="17" fillId="8" borderId="5" xfId="0" applyNumberFormat="1" applyFont="1" applyFill="1" applyBorder="1" applyAlignment="1" applyProtection="1">
      <alignment horizontal="left" vertical="center" wrapText="1"/>
      <protection locked="0"/>
    </xf>
    <xf numFmtId="49" fontId="17" fillId="0" borderId="0" xfId="0" applyNumberFormat="1" applyFont="1" applyAlignment="1" applyProtection="1">
      <alignment horizontal="left" vertical="center" shrinkToFit="1"/>
      <protection locked="0"/>
    </xf>
    <xf numFmtId="49" fontId="17" fillId="8" borderId="88" xfId="0" applyNumberFormat="1" applyFont="1" applyFill="1" applyBorder="1" applyAlignment="1" applyProtection="1">
      <alignment horizontal="left" vertical="center" shrinkToFit="1"/>
      <protection locked="0"/>
    </xf>
    <xf numFmtId="49" fontId="17" fillId="0" borderId="86" xfId="0" applyNumberFormat="1" applyFont="1" applyBorder="1" applyAlignment="1" applyProtection="1">
      <alignment horizontal="left" vertical="center" shrinkToFit="1"/>
      <protection locked="0"/>
    </xf>
    <xf numFmtId="49" fontId="17" fillId="9" borderId="5" xfId="0" applyNumberFormat="1" applyFont="1" applyFill="1" applyBorder="1" applyAlignment="1" applyProtection="1">
      <alignment horizontal="left" vertical="center" shrinkToFit="1"/>
      <protection locked="0"/>
    </xf>
    <xf numFmtId="49" fontId="17" fillId="9" borderId="88" xfId="0" applyNumberFormat="1" applyFont="1" applyFill="1" applyBorder="1" applyAlignment="1" applyProtection="1">
      <alignment horizontal="left" vertical="center" shrinkToFit="1"/>
      <protection locked="0"/>
    </xf>
    <xf numFmtId="49" fontId="17" fillId="9" borderId="86" xfId="0" applyNumberFormat="1" applyFont="1" applyFill="1" applyBorder="1" applyAlignment="1" applyProtection="1">
      <alignment horizontal="left" vertical="center" shrinkToFit="1"/>
      <protection locked="0"/>
    </xf>
    <xf numFmtId="49" fontId="52" fillId="8" borderId="5" xfId="0" applyNumberFormat="1" applyFont="1" applyFill="1" applyBorder="1" applyAlignment="1" applyProtection="1">
      <alignment horizontal="left" vertical="center" shrinkToFit="1"/>
      <protection locked="0"/>
    </xf>
    <xf numFmtId="49" fontId="17" fillId="0" borderId="5" xfId="8" applyNumberFormat="1" applyFont="1" applyBorder="1" applyAlignment="1" applyProtection="1">
      <alignment horizontal="left" vertical="center" wrapText="1"/>
      <protection locked="0"/>
    </xf>
    <xf numFmtId="49" fontId="17" fillId="0" borderId="85" xfId="8" applyNumberFormat="1" applyFont="1" applyBorder="1" applyAlignment="1" applyProtection="1">
      <alignment horizontal="left" vertical="center" wrapText="1"/>
      <protection locked="0"/>
    </xf>
    <xf numFmtId="0" fontId="70" fillId="0" borderId="5" xfId="0" applyFont="1" applyBorder="1" applyAlignment="1">
      <alignment horizontal="center"/>
    </xf>
    <xf numFmtId="0" fontId="0" fillId="0" borderId="0" xfId="0" applyAlignment="1">
      <alignment shrinkToFit="1"/>
    </xf>
    <xf numFmtId="0" fontId="10"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7" fillId="0" borderId="5" xfId="0" applyNumberFormat="1" applyFont="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8" borderId="88" xfId="0" applyNumberFormat="1" applyFont="1" applyFill="1" applyBorder="1" applyAlignment="1" applyProtection="1">
      <alignment horizontal="left" vertical="center" wrapText="1" shrinkToFit="1"/>
      <protection locked="0"/>
    </xf>
    <xf numFmtId="49" fontId="17" fillId="0" borderId="68" xfId="0" applyNumberFormat="1" applyFont="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10" fillId="0" borderId="1" xfId="0" applyNumberFormat="1" applyFont="1" applyBorder="1">
      <alignment vertical="center"/>
    </xf>
    <xf numFmtId="0" fontId="10" fillId="0" borderId="5" xfId="0" applyFont="1" applyBorder="1" applyAlignment="1">
      <alignment vertical="center" shrinkToFit="1"/>
    </xf>
    <xf numFmtId="0" fontId="30" fillId="0" borderId="0" xfId="7" applyFont="1" applyProtection="1">
      <alignment vertical="center"/>
      <protection locked="0"/>
    </xf>
    <xf numFmtId="0" fontId="27" fillId="0" borderId="0" xfId="7" applyFont="1" applyProtection="1">
      <alignment vertical="center"/>
      <protection locked="0"/>
    </xf>
    <xf numFmtId="0" fontId="34" fillId="0" borderId="0" xfId="7" applyFont="1" applyProtection="1">
      <alignment vertical="center"/>
      <protection locked="0"/>
    </xf>
    <xf numFmtId="0" fontId="36" fillId="0" borderId="7" xfId="7" applyFont="1" applyBorder="1" applyProtection="1">
      <alignment vertical="center"/>
      <protection locked="0"/>
    </xf>
    <xf numFmtId="0" fontId="29" fillId="0" borderId="0" xfId="7" applyFont="1" applyProtection="1">
      <alignment vertical="center"/>
      <protection locked="0"/>
    </xf>
    <xf numFmtId="0" fontId="27" fillId="0" borderId="13" xfId="7" applyFont="1" applyBorder="1" applyAlignment="1" applyProtection="1">
      <alignment vertical="center" wrapText="1"/>
      <protection locked="0"/>
    </xf>
    <xf numFmtId="0" fontId="29" fillId="0" borderId="0" xfId="7" applyFont="1" applyAlignment="1" applyProtection="1">
      <alignment vertical="center" wrapText="1"/>
      <protection locked="0"/>
    </xf>
    <xf numFmtId="0" fontId="28" fillId="0" borderId="0" xfId="7" applyFont="1" applyAlignment="1" applyProtection="1">
      <protection locked="0"/>
    </xf>
    <xf numFmtId="0" fontId="28" fillId="0" borderId="0" xfId="7" applyFont="1" applyProtection="1">
      <alignment vertical="center"/>
      <protection locked="0"/>
    </xf>
    <xf numFmtId="0" fontId="31" fillId="0" borderId="15" xfId="7" applyFont="1" applyBorder="1" applyProtection="1">
      <alignment vertical="center"/>
      <protection locked="0"/>
    </xf>
    <xf numFmtId="0" fontId="28" fillId="0" borderId="18" xfId="7" applyFont="1" applyBorder="1" applyProtection="1">
      <alignment vertical="center"/>
      <protection locked="0"/>
    </xf>
    <xf numFmtId="0" fontId="31" fillId="0" borderId="18" xfId="7" applyFont="1" applyBorder="1" applyProtection="1">
      <alignment vertical="center"/>
      <protection locked="0"/>
    </xf>
    <xf numFmtId="0" fontId="28" fillId="0" borderId="24" xfId="7" applyFont="1" applyBorder="1" applyAlignment="1" applyProtection="1">
      <alignment vertical="top"/>
      <protection locked="0"/>
    </xf>
    <xf numFmtId="0" fontId="29" fillId="0" borderId="10" xfId="7" applyFont="1" applyBorder="1" applyAlignment="1" applyProtection="1">
      <alignment vertical="top"/>
      <protection locked="0"/>
    </xf>
    <xf numFmtId="0" fontId="30" fillId="0" borderId="39" xfId="7" applyFont="1" applyBorder="1" applyProtection="1">
      <alignment vertical="center"/>
      <protection locked="0"/>
    </xf>
    <xf numFmtId="0" fontId="30" fillId="0" borderId="50" xfId="7" applyFont="1" applyBorder="1" applyProtection="1">
      <alignment vertical="center"/>
      <protection locked="0"/>
    </xf>
    <xf numFmtId="0" fontId="30" fillId="0" borderId="38" xfId="7" applyFont="1" applyBorder="1" applyProtection="1">
      <alignment vertical="center"/>
      <protection locked="0"/>
    </xf>
    <xf numFmtId="0" fontId="29" fillId="0" borderId="0" xfId="7" applyFont="1" applyAlignment="1" applyProtection="1">
      <alignment horizontal="center" vertical="center"/>
      <protection locked="0"/>
    </xf>
    <xf numFmtId="0" fontId="28" fillId="0" borderId="37" xfId="7" applyFont="1" applyBorder="1" applyProtection="1">
      <alignment vertical="center"/>
      <protection locked="0"/>
    </xf>
    <xf numFmtId="0" fontId="29" fillId="0" borderId="36" xfId="7" applyFont="1" applyBorder="1" applyProtection="1">
      <alignment vertical="center"/>
      <protection locked="0"/>
    </xf>
    <xf numFmtId="0" fontId="30" fillId="0" borderId="36" xfId="7" applyFont="1" applyBorder="1" applyProtection="1">
      <alignment vertical="center"/>
      <protection locked="0"/>
    </xf>
    <xf numFmtId="0" fontId="29" fillId="0" borderId="36" xfId="7" applyFont="1" applyBorder="1" applyAlignment="1" applyProtection="1">
      <alignment vertical="top"/>
      <protection locked="0"/>
    </xf>
    <xf numFmtId="0" fontId="29" fillId="0" borderId="43" xfId="7" applyFont="1" applyBorder="1" applyAlignment="1" applyProtection="1">
      <alignment vertical="top"/>
      <protection locked="0"/>
    </xf>
    <xf numFmtId="0" fontId="29" fillId="0" borderId="35" xfId="7" applyFont="1" applyBorder="1" applyAlignment="1" applyProtection="1">
      <alignment vertical="top"/>
      <protection locked="0"/>
    </xf>
    <xf numFmtId="0" fontId="29" fillId="0" borderId="11" xfId="7" applyFont="1" applyBorder="1" applyAlignment="1" applyProtection="1">
      <alignment vertical="top"/>
      <protection locked="0"/>
    </xf>
    <xf numFmtId="0" fontId="29" fillId="0" borderId="32" xfId="7" applyFont="1" applyBorder="1" applyAlignment="1" applyProtection="1">
      <alignment vertical="top"/>
      <protection locked="0"/>
    </xf>
    <xf numFmtId="0" fontId="28" fillId="0" borderId="0" xfId="7" applyFont="1" applyAlignment="1" applyProtection="1">
      <alignment vertical="top"/>
      <protection locked="0"/>
    </xf>
    <xf numFmtId="0" fontId="29" fillId="0" borderId="20" xfId="7" applyFont="1" applyBorder="1" applyAlignment="1" applyProtection="1">
      <alignment vertical="top"/>
      <protection locked="0"/>
    </xf>
    <xf numFmtId="0" fontId="29" fillId="0" borderId="0" xfId="7" applyFont="1" applyAlignment="1" applyProtection="1">
      <alignment vertical="top"/>
      <protection locked="0"/>
    </xf>
    <xf numFmtId="0" fontId="29" fillId="0" borderId="13" xfId="7" applyFont="1" applyBorder="1" applyAlignment="1" applyProtection="1">
      <alignment vertical="top"/>
      <protection locked="0"/>
    </xf>
    <xf numFmtId="0" fontId="29" fillId="0" borderId="23" xfId="7" applyFont="1" applyBorder="1" applyAlignment="1" applyProtection="1">
      <alignment vertical="top"/>
      <protection locked="0"/>
    </xf>
    <xf numFmtId="0" fontId="30" fillId="0" borderId="0" xfId="7" applyFont="1" applyAlignment="1" applyProtection="1">
      <alignment horizontal="left" vertical="center"/>
      <protection locked="0"/>
    </xf>
    <xf numFmtId="0" fontId="29" fillId="0" borderId="23" xfId="7" applyFont="1" applyBorder="1" applyProtection="1">
      <alignment vertical="center"/>
      <protection locked="0"/>
    </xf>
    <xf numFmtId="0" fontId="29" fillId="0" borderId="0" xfId="7" applyFont="1" applyAlignment="1" applyProtection="1">
      <alignment horizontal="left" vertical="center"/>
      <protection locked="0"/>
    </xf>
    <xf numFmtId="0" fontId="29" fillId="0" borderId="23" xfId="7" applyFont="1" applyBorder="1" applyAlignment="1" applyProtection="1">
      <alignment horizontal="left" vertical="center"/>
      <protection locked="0"/>
    </xf>
    <xf numFmtId="0" fontId="29" fillId="0" borderId="0" xfId="7" applyFont="1" applyAlignment="1" applyProtection="1">
      <alignment vertical="top" wrapText="1"/>
      <protection locked="0"/>
    </xf>
    <xf numFmtId="0" fontId="29" fillId="0" borderId="23" xfId="7" applyFont="1" applyBorder="1" applyAlignment="1" applyProtection="1">
      <alignment vertical="top" wrapText="1"/>
      <protection locked="0"/>
    </xf>
    <xf numFmtId="0" fontId="29" fillId="0" borderId="21" xfId="7" applyFont="1" applyBorder="1" applyAlignment="1" applyProtection="1">
      <alignment vertical="top"/>
      <protection locked="0"/>
    </xf>
    <xf numFmtId="0" fontId="29" fillId="0" borderId="17" xfId="7" applyFont="1" applyBorder="1" applyProtection="1">
      <alignment vertical="center"/>
      <protection locked="0"/>
    </xf>
    <xf numFmtId="0" fontId="29" fillId="0" borderId="0" xfId="7" applyFont="1" applyAlignment="1" applyProtection="1">
      <alignment horizontal="left" vertical="top"/>
      <protection locked="0"/>
    </xf>
    <xf numFmtId="0" fontId="29" fillId="0" borderId="0" xfId="7" applyFont="1" applyAlignment="1" applyProtection="1">
      <alignment horizontal="center" vertical="top"/>
      <protection locked="0"/>
    </xf>
    <xf numFmtId="0" fontId="29" fillId="0" borderId="24" xfId="7" applyFont="1" applyBorder="1" applyProtection="1">
      <alignment vertical="center"/>
      <protection locked="0"/>
    </xf>
    <xf numFmtId="0" fontId="29" fillId="0" borderId="10" xfId="7" applyFont="1" applyBorder="1" applyProtection="1">
      <alignment vertical="center"/>
      <protection locked="0"/>
    </xf>
    <xf numFmtId="0" fontId="29" fillId="0" borderId="19" xfId="7" applyFont="1" applyBorder="1" applyProtection="1">
      <alignment vertical="center"/>
      <protection locked="0"/>
    </xf>
    <xf numFmtId="0" fontId="29" fillId="0" borderId="18" xfId="7" applyFont="1" applyBorder="1" applyProtection="1">
      <alignment vertical="center"/>
      <protection locked="0"/>
    </xf>
    <xf numFmtId="0" fontId="30" fillId="0" borderId="15" xfId="7" applyFont="1" applyBorder="1" applyProtection="1">
      <alignment vertical="center"/>
      <protection locked="0"/>
    </xf>
    <xf numFmtId="0" fontId="29" fillId="0" borderId="15" xfId="7" applyFont="1" applyBorder="1" applyProtection="1">
      <alignment vertical="center"/>
      <protection locked="0"/>
    </xf>
    <xf numFmtId="0" fontId="30" fillId="0" borderId="0" xfId="7" applyFont="1" applyAlignment="1" applyProtection="1">
      <alignment vertical="top"/>
      <protection locked="0"/>
    </xf>
    <xf numFmtId="0" fontId="30" fillId="0" borderId="10" xfId="7" applyFont="1" applyBorder="1" applyProtection="1">
      <alignment vertical="center"/>
      <protection locked="0"/>
    </xf>
    <xf numFmtId="0" fontId="30" fillId="0" borderId="20" xfId="7" applyFont="1" applyBorder="1" applyAlignment="1" applyProtection="1">
      <alignment horizontal="right" vertical="center"/>
      <protection locked="0"/>
    </xf>
    <xf numFmtId="0" fontId="29" fillId="0" borderId="10" xfId="7" applyFont="1" applyBorder="1" applyAlignment="1" applyProtection="1">
      <alignment vertical="center" wrapText="1"/>
      <protection locked="0"/>
    </xf>
    <xf numFmtId="0" fontId="38" fillId="0" borderId="0" xfId="7" applyFont="1" applyProtection="1">
      <alignment vertical="center"/>
      <protection locked="0"/>
    </xf>
    <xf numFmtId="0" fontId="30" fillId="0" borderId="55" xfId="7" applyFont="1" applyBorder="1" applyProtection="1">
      <alignment vertical="center"/>
      <protection locked="0"/>
    </xf>
    <xf numFmtId="0" fontId="38" fillId="0" borderId="55" xfId="7" applyFont="1" applyBorder="1" applyAlignment="1" applyProtection="1">
      <alignment vertical="center" wrapText="1"/>
      <protection locked="0"/>
    </xf>
    <xf numFmtId="0" fontId="30" fillId="0" borderId="55" xfId="7" applyFont="1" applyBorder="1" applyAlignment="1" applyProtection="1">
      <alignment vertical="center" wrapText="1"/>
      <protection locked="0"/>
    </xf>
    <xf numFmtId="0" fontId="38" fillId="0" borderId="82" xfId="7" applyFont="1" applyBorder="1" applyAlignment="1" applyProtection="1">
      <alignment vertical="center" wrapText="1"/>
      <protection locked="0"/>
    </xf>
    <xf numFmtId="0" fontId="29" fillId="0" borderId="18" xfId="7" applyFont="1" applyBorder="1" applyAlignment="1" applyProtection="1">
      <alignment vertical="center" wrapText="1"/>
      <protection locked="0"/>
    </xf>
    <xf numFmtId="0" fontId="38" fillId="0" borderId="0" xfId="7" applyFont="1" applyAlignment="1" applyProtection="1">
      <alignment horizontal="right" vertical="center" wrapText="1"/>
      <protection locked="0"/>
    </xf>
    <xf numFmtId="0" fontId="38" fillId="0" borderId="0" xfId="7" applyFont="1" applyAlignment="1" applyProtection="1">
      <alignment horizontal="left" vertical="top"/>
      <protection locked="0"/>
    </xf>
    <xf numFmtId="0" fontId="28" fillId="4" borderId="0" xfId="7" applyFont="1" applyFill="1" applyProtection="1">
      <alignment vertical="center"/>
      <protection locked="0"/>
    </xf>
    <xf numFmtId="0" fontId="27" fillId="0" borderId="0" xfId="7" applyFont="1" applyAlignment="1" applyProtection="1">
      <alignment horizontal="left" vertical="center"/>
      <protection locked="0"/>
    </xf>
    <xf numFmtId="0" fontId="30" fillId="0" borderId="10" xfId="3" applyNumberFormat="1" applyFont="1" applyBorder="1" applyAlignment="1" applyProtection="1">
      <alignment vertical="top" wrapText="1"/>
      <protection locked="0"/>
    </xf>
    <xf numFmtId="0" fontId="30" fillId="0" borderId="11" xfId="3" applyNumberFormat="1" applyFont="1" applyBorder="1" applyAlignment="1" applyProtection="1">
      <alignment vertical="top" wrapText="1"/>
      <protection locked="0"/>
    </xf>
    <xf numFmtId="0" fontId="32" fillId="0" borderId="13" xfId="3" applyNumberFormat="1" applyFont="1" applyBorder="1" applyAlignment="1" applyProtection="1">
      <alignment vertical="center" wrapText="1"/>
      <protection locked="0"/>
    </xf>
    <xf numFmtId="0" fontId="38" fillId="0" borderId="23" xfId="7" applyFont="1" applyBorder="1" applyProtection="1">
      <alignment vertical="center"/>
      <protection locked="0"/>
    </xf>
    <xf numFmtId="0" fontId="30" fillId="0" borderId="22" xfId="7" applyFont="1" applyBorder="1" applyProtection="1">
      <alignment vertical="center"/>
      <protection locked="0"/>
    </xf>
    <xf numFmtId="0" fontId="29" fillId="0" borderId="21" xfId="7" applyFont="1" applyBorder="1" applyAlignment="1" applyProtection="1">
      <alignment horizontal="right" vertical="center"/>
      <protection locked="0"/>
    </xf>
    <xf numFmtId="0" fontId="29" fillId="0" borderId="13" xfId="7" applyFont="1" applyBorder="1" applyAlignment="1" applyProtection="1">
      <alignment vertical="center" wrapText="1"/>
      <protection locked="0"/>
    </xf>
    <xf numFmtId="0" fontId="29" fillId="5" borderId="0" xfId="7" applyFont="1" applyFill="1" applyAlignment="1" applyProtection="1">
      <alignment vertical="center" wrapText="1"/>
      <protection locked="0"/>
    </xf>
    <xf numFmtId="0" fontId="55" fillId="0" borderId="15" xfId="7" applyFont="1" applyBorder="1" applyAlignment="1">
      <alignment horizontal="center" vertical="center"/>
    </xf>
    <xf numFmtId="0" fontId="55" fillId="0" borderId="18" xfId="7" applyFont="1" applyBorder="1" applyAlignment="1">
      <alignment horizontal="center" vertical="center"/>
    </xf>
    <xf numFmtId="0" fontId="56" fillId="0" borderId="36" xfId="7" applyFont="1" applyBorder="1">
      <alignment vertical="center"/>
    </xf>
    <xf numFmtId="0" fontId="54" fillId="0" borderId="12" xfId="7" applyFont="1" applyBorder="1" applyAlignment="1">
      <alignment vertical="center" shrinkToFit="1"/>
    </xf>
    <xf numFmtId="0" fontId="54" fillId="0" borderId="9" xfId="7" applyFont="1" applyBorder="1" applyAlignment="1">
      <alignment horizontal="left" vertical="center"/>
    </xf>
    <xf numFmtId="0" fontId="54" fillId="0" borderId="12" xfId="7" applyFont="1" applyBorder="1" applyAlignment="1">
      <alignment horizontal="left" vertical="center"/>
    </xf>
    <xf numFmtId="0" fontId="54" fillId="0" borderId="24" xfId="7" applyFont="1" applyBorder="1">
      <alignment vertical="center"/>
    </xf>
    <xf numFmtId="0" fontId="54" fillId="0" borderId="20" xfId="7" applyFont="1" applyBorder="1">
      <alignment vertical="center"/>
    </xf>
    <xf numFmtId="0" fontId="54" fillId="0" borderId="12" xfId="7" applyFont="1" applyBorder="1">
      <alignment vertical="center"/>
    </xf>
    <xf numFmtId="0" fontId="54" fillId="0" borderId="21" xfId="7" applyFont="1" applyBorder="1">
      <alignment vertical="center"/>
    </xf>
    <xf numFmtId="0" fontId="58" fillId="0" borderId="9" xfId="7" applyFont="1" applyBorder="1" applyAlignment="1">
      <alignment horizontal="right" vertical="top"/>
    </xf>
    <xf numFmtId="0" fontId="58" fillId="0" borderId="10" xfId="7" applyFont="1" applyBorder="1" applyAlignment="1">
      <alignment horizontal="right" vertical="top" shrinkToFit="1"/>
    </xf>
    <xf numFmtId="0" fontId="54" fillId="0" borderId="55" xfId="7" applyFont="1" applyBorder="1">
      <alignment vertical="center"/>
    </xf>
    <xf numFmtId="0" fontId="58" fillId="0" borderId="55" xfId="7" applyFont="1" applyBorder="1" applyAlignment="1">
      <alignment vertical="center" wrapText="1"/>
    </xf>
    <xf numFmtId="0" fontId="54" fillId="0" borderId="0" xfId="7" applyFont="1" applyAlignment="1">
      <alignment horizontal="right" vertical="center"/>
    </xf>
    <xf numFmtId="0" fontId="54" fillId="0" borderId="20" xfId="7" applyFont="1" applyBorder="1" applyAlignment="1">
      <alignment horizontal="right" vertical="center"/>
    </xf>
    <xf numFmtId="0" fontId="54" fillId="0" borderId="19" xfId="7" applyFont="1" applyBorder="1" applyAlignment="1">
      <alignment horizontal="right" vertical="center"/>
    </xf>
    <xf numFmtId="0" fontId="54" fillId="0" borderId="18" xfId="7" applyFont="1" applyBorder="1" applyAlignment="1">
      <alignment horizontal="right" vertical="center"/>
    </xf>
    <xf numFmtId="49" fontId="0" fillId="0" borderId="0" xfId="0" applyNumberFormat="1" applyAlignment="1"/>
    <xf numFmtId="0" fontId="18" fillId="0" borderId="0" xfId="0" applyFont="1" applyAlignment="1">
      <alignment vertical="center" shrinkToFit="1"/>
    </xf>
    <xf numFmtId="0" fontId="18" fillId="0" borderId="0" xfId="0" quotePrefix="1" applyFont="1">
      <alignment vertical="center"/>
    </xf>
    <xf numFmtId="0" fontId="20" fillId="0" borderId="0" xfId="8" applyFont="1" applyAlignment="1">
      <alignment vertical="center"/>
    </xf>
    <xf numFmtId="0" fontId="45" fillId="6" borderId="88" xfId="8" applyFont="1" applyFill="1" applyBorder="1" applyAlignment="1">
      <alignment horizontal="center" vertical="center"/>
    </xf>
    <xf numFmtId="0" fontId="19" fillId="6" borderId="88" xfId="8" applyFont="1" applyFill="1" applyBorder="1" applyAlignment="1">
      <alignment horizontal="center" vertical="center"/>
    </xf>
    <xf numFmtId="0" fontId="45" fillId="6" borderId="88" xfId="8" applyFont="1" applyFill="1" applyBorder="1" applyAlignment="1">
      <alignment horizontal="center" vertical="center" shrinkToFit="1"/>
    </xf>
    <xf numFmtId="0" fontId="18" fillId="0" borderId="91" xfId="0" applyFont="1" applyBorder="1" applyAlignment="1">
      <alignment horizontal="center" vertical="center"/>
    </xf>
    <xf numFmtId="14" fontId="16" fillId="0" borderId="91" xfId="8" applyNumberFormat="1" applyFont="1" applyBorder="1" applyAlignment="1">
      <alignment horizontal="center" vertical="center" wrapText="1"/>
    </xf>
    <xf numFmtId="0" fontId="18" fillId="0" borderId="86" xfId="0" applyFont="1" applyBorder="1" applyAlignment="1">
      <alignment horizontal="center" vertical="center"/>
    </xf>
    <xf numFmtId="14" fontId="16" fillId="0" borderId="86" xfId="8" applyNumberFormat="1" applyFont="1" applyBorder="1" applyAlignment="1">
      <alignment horizontal="center" vertical="center" wrapText="1"/>
    </xf>
    <xf numFmtId="0" fontId="18" fillId="0" borderId="68" xfId="0" applyFont="1" applyBorder="1" applyAlignment="1">
      <alignment horizontal="center" vertical="center"/>
    </xf>
    <xf numFmtId="176" fontId="18" fillId="0" borderId="68" xfId="8" applyNumberFormat="1" applyFont="1" applyBorder="1" applyAlignment="1">
      <alignment horizontal="center" vertical="center"/>
    </xf>
    <xf numFmtId="0" fontId="18" fillId="0" borderId="5" xfId="0" applyFont="1" applyBorder="1" applyAlignment="1">
      <alignment horizontal="center" vertical="center"/>
    </xf>
    <xf numFmtId="14" fontId="18" fillId="8" borderId="5" xfId="8" applyNumberFormat="1" applyFont="1" applyFill="1" applyBorder="1" applyAlignment="1">
      <alignment horizontal="center" vertical="center" wrapText="1"/>
    </xf>
    <xf numFmtId="0" fontId="18" fillId="0" borderId="88" xfId="0" applyFont="1" applyBorder="1" applyAlignment="1">
      <alignment horizontal="center" vertical="center"/>
    </xf>
    <xf numFmtId="49" fontId="18" fillId="0" borderId="88" xfId="8" applyNumberFormat="1" applyFont="1" applyBorder="1" applyAlignment="1">
      <alignment horizontal="center" vertical="center"/>
    </xf>
    <xf numFmtId="0" fontId="18" fillId="0" borderId="68" xfId="8" applyFont="1" applyBorder="1" applyAlignment="1">
      <alignment horizontal="center" vertical="center" wrapText="1"/>
    </xf>
    <xf numFmtId="0" fontId="18" fillId="0" borderId="85" xfId="0" applyFont="1" applyBorder="1" applyAlignment="1">
      <alignment horizontal="center" vertical="center"/>
    </xf>
    <xf numFmtId="49" fontId="18" fillId="0" borderId="5" xfId="8" applyNumberFormat="1" applyFont="1" applyBorder="1" applyAlignment="1">
      <alignment horizontal="center" vertical="center"/>
    </xf>
    <xf numFmtId="49" fontId="18" fillId="0" borderId="5" xfId="8" applyNumberFormat="1" applyFont="1" applyBorder="1" applyAlignment="1">
      <alignment horizontal="center" vertical="center" wrapText="1" shrinkToFit="1"/>
    </xf>
    <xf numFmtId="49" fontId="18" fillId="0" borderId="88" xfId="8" applyNumberFormat="1" applyFont="1" applyBorder="1" applyAlignment="1">
      <alignment horizontal="center" vertical="center" wrapText="1"/>
    </xf>
    <xf numFmtId="49" fontId="18" fillId="0" borderId="68" xfId="8" applyNumberFormat="1" applyFont="1" applyBorder="1" applyAlignment="1">
      <alignment horizontal="center" vertical="center"/>
    </xf>
    <xf numFmtId="49" fontId="18" fillId="0" borderId="5" xfId="8" applyNumberFormat="1" applyFont="1" applyBorder="1" applyAlignment="1">
      <alignment horizontal="center" vertical="center" wrapText="1"/>
    </xf>
    <xf numFmtId="49" fontId="18" fillId="8" borderId="5" xfId="8" applyNumberFormat="1" applyFont="1" applyFill="1" applyBorder="1" applyAlignment="1">
      <alignment horizontal="center" vertical="center" wrapText="1"/>
    </xf>
    <xf numFmtId="49" fontId="18" fillId="9" borderId="88" xfId="8" applyNumberFormat="1" applyFont="1" applyFill="1" applyBorder="1" applyAlignment="1">
      <alignment horizontal="center" vertical="center"/>
    </xf>
    <xf numFmtId="0" fontId="18" fillId="0" borderId="68" xfId="8" applyFont="1" applyBorder="1" applyAlignment="1">
      <alignment horizontal="center" vertical="center"/>
    </xf>
    <xf numFmtId="49" fontId="18" fillId="8" borderId="5" xfId="0" applyNumberFormat="1" applyFont="1" applyFill="1" applyBorder="1" applyAlignment="1">
      <alignment horizontal="center" vertical="center" wrapText="1" shrinkToFit="1"/>
    </xf>
    <xf numFmtId="49" fontId="18" fillId="0" borderId="88" xfId="0" applyNumberFormat="1" applyFont="1" applyBorder="1" applyAlignment="1">
      <alignment horizontal="center" vertical="center" wrapText="1" shrinkToFit="1"/>
    </xf>
    <xf numFmtId="0" fontId="16" fillId="8" borderId="68" xfId="8" applyFont="1" applyFill="1" applyBorder="1" applyAlignment="1">
      <alignment horizontal="center" vertical="center"/>
    </xf>
    <xf numFmtId="49" fontId="18" fillId="8" borderId="88" xfId="8" applyNumberFormat="1" applyFont="1" applyFill="1" applyBorder="1" applyAlignment="1">
      <alignment horizontal="center" vertical="center" wrapText="1"/>
    </xf>
    <xf numFmtId="179" fontId="18" fillId="0" borderId="86" xfId="8" applyNumberFormat="1" applyFont="1" applyBorder="1" applyAlignment="1">
      <alignment horizontal="center" vertical="center"/>
    </xf>
    <xf numFmtId="179" fontId="18" fillId="8" borderId="85" xfId="8" applyNumberFormat="1" applyFont="1" applyFill="1" applyBorder="1" applyAlignment="1">
      <alignment horizontal="center" vertical="center" wrapText="1"/>
    </xf>
    <xf numFmtId="0" fontId="18" fillId="0" borderId="88" xfId="8" applyFont="1" applyBorder="1" applyAlignment="1">
      <alignment horizontal="center" vertical="center"/>
    </xf>
    <xf numFmtId="179" fontId="18" fillId="8" borderId="86" xfId="8" applyNumberFormat="1" applyFont="1" applyFill="1" applyBorder="1" applyAlignment="1">
      <alignment horizontal="center" vertical="center" wrapText="1"/>
    </xf>
    <xf numFmtId="0" fontId="16" fillId="8" borderId="88" xfId="0" applyFont="1" applyFill="1" applyBorder="1" applyAlignment="1">
      <alignment horizontal="center" vertical="center" wrapText="1" shrinkToFit="1"/>
    </xf>
    <xf numFmtId="49" fontId="18" fillId="0" borderId="86" xfId="0" applyNumberFormat="1" applyFont="1" applyBorder="1" applyAlignment="1">
      <alignment horizontal="center" vertical="center" wrapText="1" shrinkToFit="1"/>
    </xf>
    <xf numFmtId="0" fontId="23" fillId="0" borderId="0" xfId="0" applyFont="1" applyAlignment="1">
      <alignment horizontal="right" vertical="center"/>
    </xf>
    <xf numFmtId="0" fontId="17" fillId="0" borderId="0" xfId="0" applyFont="1" applyAlignment="1">
      <alignment horizontal="left" vertical="center"/>
    </xf>
    <xf numFmtId="0" fontId="18" fillId="0" borderId="0" xfId="8" applyFont="1" applyAlignment="1">
      <alignment vertical="center"/>
    </xf>
    <xf numFmtId="0" fontId="18" fillId="0" borderId="0" xfId="8" applyFont="1" applyAlignment="1">
      <alignment horizontal="left" vertical="center"/>
    </xf>
    <xf numFmtId="0" fontId="18" fillId="0" borderId="13" xfId="8" applyFont="1" applyBorder="1" applyAlignment="1">
      <alignment horizontal="left" vertical="center"/>
    </xf>
    <xf numFmtId="0" fontId="18" fillId="0" borderId="22" xfId="8" applyFont="1" applyBorder="1" applyAlignment="1">
      <alignment horizontal="center" vertical="center"/>
    </xf>
    <xf numFmtId="0" fontId="18" fillId="0" borderId="21" xfId="8" applyFont="1" applyBorder="1" applyAlignment="1">
      <alignment horizontal="center" vertical="center"/>
    </xf>
    <xf numFmtId="0" fontId="18" fillId="0" borderId="0" xfId="8" applyFont="1" applyAlignment="1">
      <alignment horizontal="center" vertical="center"/>
    </xf>
    <xf numFmtId="0" fontId="64" fillId="0" borderId="0" xfId="8" applyFont="1" applyAlignment="1">
      <alignment horizontal="left" vertical="center"/>
    </xf>
    <xf numFmtId="0" fontId="26" fillId="0" borderId="0" xfId="0" applyFont="1">
      <alignment vertical="center"/>
    </xf>
    <xf numFmtId="49" fontId="16" fillId="0" borderId="68" xfId="8" applyNumberFormat="1" applyFont="1" applyBorder="1" applyAlignment="1">
      <alignment horizontal="center" vertical="center"/>
    </xf>
    <xf numFmtId="49" fontId="63" fillId="0" borderId="0" xfId="0" applyNumberFormat="1" applyFont="1" applyAlignment="1">
      <alignment vertical="center" wrapText="1"/>
    </xf>
    <xf numFmtId="0" fontId="18" fillId="0" borderId="85" xfId="8" applyFont="1" applyBorder="1" applyAlignment="1">
      <alignment horizontal="left" vertical="center"/>
    </xf>
    <xf numFmtId="0" fontId="18" fillId="0" borderId="5" xfId="8" applyFont="1" applyBorder="1" applyAlignment="1">
      <alignment horizontal="center" vertical="center" wrapText="1"/>
    </xf>
    <xf numFmtId="0" fontId="18" fillId="0" borderId="2" xfId="8" applyFont="1" applyBorder="1" applyAlignment="1">
      <alignment horizontal="left" vertical="center"/>
    </xf>
    <xf numFmtId="0" fontId="18" fillId="0" borderId="5" xfId="8" applyFont="1" applyBorder="1" applyAlignment="1">
      <alignment horizontal="left" vertical="center"/>
    </xf>
    <xf numFmtId="0" fontId="18" fillId="0" borderId="5" xfId="8" applyFont="1" applyBorder="1" applyAlignment="1">
      <alignment horizontal="center" vertical="center"/>
    </xf>
    <xf numFmtId="0" fontId="18" fillId="0" borderId="88" xfId="8" applyFont="1" applyBorder="1" applyAlignment="1">
      <alignment horizontal="left" vertical="center"/>
    </xf>
    <xf numFmtId="46" fontId="18" fillId="0" borderId="88" xfId="8" applyNumberFormat="1" applyFont="1" applyBorder="1" applyAlignment="1">
      <alignment horizontal="center" vertical="center" wrapText="1"/>
    </xf>
    <xf numFmtId="177" fontId="18" fillId="0" borderId="88" xfId="8" applyNumberFormat="1" applyFont="1" applyBorder="1" applyAlignment="1">
      <alignment horizontal="center" vertical="center"/>
    </xf>
    <xf numFmtId="49" fontId="18" fillId="8" borderId="86" xfId="8" applyNumberFormat="1" applyFont="1" applyFill="1" applyBorder="1" applyAlignment="1">
      <alignment horizontal="center" vertical="center" wrapText="1"/>
    </xf>
    <xf numFmtId="0" fontId="18" fillId="0" borderId="86" xfId="8" applyFont="1" applyBorder="1" applyAlignment="1">
      <alignment horizontal="center" vertical="center"/>
    </xf>
    <xf numFmtId="177" fontId="18" fillId="0" borderId="86" xfId="8" applyNumberFormat="1" applyFont="1" applyBorder="1" applyAlignment="1">
      <alignment horizontal="center" vertical="center" wrapText="1"/>
    </xf>
    <xf numFmtId="49" fontId="18" fillId="0" borderId="86" xfId="8" applyNumberFormat="1" applyFont="1" applyBorder="1" applyAlignment="1">
      <alignment horizontal="center" vertical="center"/>
    </xf>
    <xf numFmtId="49" fontId="18" fillId="0" borderId="86" xfId="8" applyNumberFormat="1" applyFont="1" applyBorder="1" applyAlignment="1">
      <alignment horizontal="center" vertical="center" wrapText="1"/>
    </xf>
    <xf numFmtId="180" fontId="18" fillId="0" borderId="86" xfId="8" applyNumberFormat="1" applyFont="1" applyBorder="1" applyAlignment="1">
      <alignment horizontal="center" vertical="center" wrapText="1"/>
    </xf>
    <xf numFmtId="0" fontId="18" fillId="0" borderId="0" xfId="0" applyFont="1" applyAlignment="1">
      <alignment horizontal="left" vertical="center"/>
    </xf>
    <xf numFmtId="0" fontId="18" fillId="8" borderId="5" xfId="8" applyFont="1" applyFill="1" applyBorder="1" applyAlignment="1">
      <alignment horizontal="left" vertical="center"/>
    </xf>
    <xf numFmtId="0" fontId="18" fillId="8" borderId="5" xfId="8" applyFont="1" applyFill="1" applyBorder="1" applyAlignment="1">
      <alignment horizontal="center" vertical="center" wrapText="1"/>
    </xf>
    <xf numFmtId="0" fontId="18" fillId="8" borderId="2" xfId="8" applyFont="1" applyFill="1" applyBorder="1" applyAlignment="1">
      <alignment horizontal="left" vertical="center"/>
    </xf>
    <xf numFmtId="0" fontId="18" fillId="8" borderId="5" xfId="8" applyFont="1" applyFill="1" applyBorder="1" applyAlignment="1">
      <alignment horizontal="center" vertical="center"/>
    </xf>
    <xf numFmtId="0" fontId="18" fillId="8" borderId="88" xfId="8" applyFont="1" applyFill="1" applyBorder="1" applyAlignment="1">
      <alignment horizontal="left" vertical="center"/>
    </xf>
    <xf numFmtId="0" fontId="18" fillId="8" borderId="88" xfId="8" applyFont="1" applyFill="1" applyBorder="1" applyAlignment="1">
      <alignment horizontal="center" vertical="center"/>
    </xf>
    <xf numFmtId="46" fontId="18" fillId="8" borderId="88" xfId="8" applyNumberFormat="1" applyFont="1" applyFill="1" applyBorder="1" applyAlignment="1">
      <alignment horizontal="center" vertical="center" wrapText="1"/>
    </xf>
    <xf numFmtId="49" fontId="18" fillId="8" borderId="68" xfId="8" applyNumberFormat="1" applyFont="1" applyFill="1" applyBorder="1" applyAlignment="1">
      <alignment horizontal="center" vertical="center"/>
    </xf>
    <xf numFmtId="177" fontId="18" fillId="8" borderId="88" xfId="8" applyNumberFormat="1" applyFont="1" applyFill="1" applyBorder="1" applyAlignment="1">
      <alignment horizontal="center" vertical="center"/>
    </xf>
    <xf numFmtId="49" fontId="18" fillId="9" borderId="86" xfId="8" applyNumberFormat="1" applyFont="1" applyFill="1" applyBorder="1" applyAlignment="1">
      <alignment horizontal="center" vertical="center" wrapText="1"/>
    </xf>
    <xf numFmtId="0" fontId="18" fillId="8" borderId="86" xfId="8" applyFont="1" applyFill="1" applyBorder="1" applyAlignment="1">
      <alignment horizontal="center" vertical="center"/>
    </xf>
    <xf numFmtId="177" fontId="18" fillId="8" borderId="86" xfId="8" applyNumberFormat="1" applyFont="1" applyFill="1" applyBorder="1" applyAlignment="1">
      <alignment horizontal="center" vertical="center" wrapText="1"/>
    </xf>
    <xf numFmtId="49" fontId="18" fillId="8" borderId="86" xfId="8" applyNumberFormat="1" applyFont="1" applyFill="1" applyBorder="1" applyAlignment="1">
      <alignment horizontal="center" vertical="center"/>
    </xf>
    <xf numFmtId="180" fontId="18" fillId="8" borderId="86" xfId="8" applyNumberFormat="1" applyFont="1" applyFill="1" applyBorder="1" applyAlignment="1">
      <alignment horizontal="center" vertical="center" wrapText="1"/>
    </xf>
    <xf numFmtId="0" fontId="18" fillId="8" borderId="68" xfId="8" applyFont="1" applyFill="1" applyBorder="1" applyAlignment="1">
      <alignment horizontal="left" vertical="center"/>
    </xf>
    <xf numFmtId="0" fontId="18" fillId="8" borderId="68" xfId="8" applyFont="1" applyFill="1" applyBorder="1" applyAlignment="1">
      <alignment horizontal="center" vertical="center" wrapText="1"/>
    </xf>
    <xf numFmtId="180" fontId="18" fillId="0" borderId="86" xfId="8" applyNumberFormat="1" applyFont="1" applyBorder="1" applyAlignment="1">
      <alignment horizontal="center" vertical="center"/>
    </xf>
    <xf numFmtId="0" fontId="19" fillId="6" borderId="5" xfId="8" applyFont="1" applyFill="1" applyBorder="1" applyAlignment="1">
      <alignment horizontal="center" vertical="center"/>
    </xf>
    <xf numFmtId="0" fontId="45" fillId="6" borderId="5" xfId="8" applyFont="1" applyFill="1" applyBorder="1" applyAlignment="1">
      <alignment horizontal="center" vertical="center" shrinkToFit="1"/>
    </xf>
    <xf numFmtId="49" fontId="18" fillId="0" borderId="86" xfId="8" applyNumberFormat="1" applyFont="1" applyBorder="1" applyAlignment="1">
      <alignment horizontal="center" vertical="center" wrapText="1" shrinkToFit="1"/>
    </xf>
    <xf numFmtId="0" fontId="21" fillId="0" borderId="0" xfId="0" applyFont="1" applyAlignment="1">
      <alignment horizontal="left" vertical="center"/>
    </xf>
    <xf numFmtId="49" fontId="18" fillId="8" borderId="86" xfId="8" applyNumberFormat="1" applyFont="1" applyFill="1" applyBorder="1" applyAlignment="1">
      <alignment horizontal="center" vertical="center" wrapText="1" shrinkToFit="1"/>
    </xf>
    <xf numFmtId="49" fontId="16" fillId="8" borderId="5" xfId="8" applyNumberFormat="1" applyFont="1" applyFill="1" applyBorder="1" applyAlignment="1">
      <alignment horizontal="center" vertical="center" wrapText="1" shrinkToFit="1"/>
    </xf>
    <xf numFmtId="49" fontId="18" fillId="8" borderId="88" xfId="8" applyNumberFormat="1" applyFont="1" applyFill="1" applyBorder="1" applyAlignment="1">
      <alignment horizontal="center" vertical="center" wrapText="1" shrinkToFit="1"/>
    </xf>
    <xf numFmtId="0" fontId="71" fillId="10" borderId="94" xfId="0" applyFont="1" applyFill="1" applyBorder="1" applyAlignment="1">
      <alignment horizontal="center" vertical="center" wrapText="1"/>
    </xf>
    <xf numFmtId="0" fontId="69" fillId="10" borderId="94" xfId="0" applyFont="1" applyFill="1" applyBorder="1" applyAlignment="1">
      <alignment horizontal="center" vertical="center"/>
    </xf>
    <xf numFmtId="0" fontId="16" fillId="7" borderId="68" xfId="8" applyFont="1" applyFill="1" applyBorder="1" applyAlignment="1" applyProtection="1">
      <alignment horizontal="center" vertical="center"/>
      <protection locked="0"/>
    </xf>
    <xf numFmtId="0" fontId="16" fillId="8" borderId="5" xfId="8" applyFont="1" applyFill="1" applyBorder="1" applyAlignment="1" applyProtection="1">
      <alignment horizontal="center" vertical="center" wrapText="1"/>
      <protection locked="0"/>
    </xf>
    <xf numFmtId="0" fontId="16" fillId="7" borderId="88" xfId="8" applyFont="1" applyFill="1" applyBorder="1" applyAlignment="1" applyProtection="1">
      <alignment horizontal="center" vertical="center"/>
      <protection locked="0"/>
    </xf>
    <xf numFmtId="0" fontId="16" fillId="0" borderId="5" xfId="8" applyFont="1" applyBorder="1" applyAlignment="1" applyProtection="1">
      <alignment horizontal="center" vertical="center" wrapText="1"/>
      <protection locked="0"/>
    </xf>
    <xf numFmtId="0" fontId="16" fillId="7" borderId="5" xfId="8" applyFont="1" applyFill="1" applyBorder="1" applyAlignment="1" applyProtection="1">
      <alignment horizontal="center" vertical="center"/>
      <protection locked="0"/>
    </xf>
    <xf numFmtId="0" fontId="16" fillId="11" borderId="5" xfId="8" applyFont="1" applyFill="1" applyBorder="1" applyAlignment="1" applyProtection="1">
      <alignment horizontal="center" vertical="center"/>
      <protection locked="0"/>
    </xf>
    <xf numFmtId="0" fontId="16" fillId="9" borderId="88" xfId="8" applyFont="1" applyFill="1" applyBorder="1" applyAlignment="1" applyProtection="1">
      <alignment horizontal="center" vertical="center" wrapText="1"/>
      <protection locked="0"/>
    </xf>
    <xf numFmtId="0" fontId="16" fillId="8" borderId="88" xfId="8" applyFont="1" applyFill="1" applyBorder="1" applyAlignment="1" applyProtection="1">
      <alignment horizontal="center" vertical="center" wrapText="1"/>
      <protection locked="0"/>
    </xf>
    <xf numFmtId="0" fontId="16" fillId="8" borderId="68" xfId="8" applyFont="1" applyFill="1" applyBorder="1" applyAlignment="1" applyProtection="1">
      <alignment horizontal="center" vertical="center"/>
      <protection locked="0"/>
    </xf>
    <xf numFmtId="0" fontId="16" fillId="7" borderId="86" xfId="8" applyFont="1" applyFill="1" applyBorder="1" applyAlignment="1" applyProtection="1">
      <alignment horizontal="center" vertical="center"/>
      <protection locked="0"/>
    </xf>
    <xf numFmtId="0" fontId="16" fillId="8" borderId="85" xfId="8" applyFont="1" applyFill="1" applyBorder="1" applyAlignment="1" applyProtection="1">
      <alignment horizontal="center" vertical="center" wrapText="1"/>
      <protection locked="0"/>
    </xf>
    <xf numFmtId="0" fontId="18" fillId="0" borderId="88" xfId="8" applyFont="1" applyBorder="1" applyAlignment="1" applyProtection="1">
      <alignment horizontal="center" vertical="center"/>
      <protection locked="0"/>
    </xf>
    <xf numFmtId="0" fontId="16" fillId="8" borderId="86" xfId="8" applyFont="1" applyFill="1" applyBorder="1" applyAlignment="1" applyProtection="1">
      <alignment horizontal="center" vertical="center" wrapText="1"/>
      <protection locked="0"/>
    </xf>
    <xf numFmtId="0" fontId="18" fillId="8" borderId="88" xfId="8" applyFont="1" applyFill="1" applyBorder="1" applyAlignment="1" applyProtection="1">
      <alignment horizontal="center" vertical="center" wrapText="1"/>
      <protection locked="0"/>
    </xf>
    <xf numFmtId="0" fontId="16" fillId="7" borderId="86" xfId="8" applyFont="1" applyFill="1" applyBorder="1" applyAlignment="1" applyProtection="1">
      <alignment horizontal="center" vertical="center" wrapText="1"/>
      <protection locked="0"/>
    </xf>
    <xf numFmtId="0" fontId="18" fillId="7" borderId="86" xfId="8" applyFont="1" applyFill="1" applyBorder="1" applyAlignment="1" applyProtection="1">
      <alignment horizontal="center" vertical="center"/>
      <protection locked="0"/>
    </xf>
    <xf numFmtId="0" fontId="18" fillId="0" borderId="5" xfId="8" applyFont="1" applyBorder="1" applyAlignment="1" applyProtection="1">
      <alignment horizontal="center" vertical="center"/>
      <protection locked="0"/>
    </xf>
    <xf numFmtId="0" fontId="18" fillId="0" borderId="86" xfId="8" applyFont="1" applyBorder="1" applyAlignment="1" applyProtection="1">
      <alignment horizontal="center" vertical="center"/>
      <protection locked="0"/>
    </xf>
    <xf numFmtId="0" fontId="18" fillId="8" borderId="86" xfId="8" applyFont="1" applyFill="1" applyBorder="1" applyAlignment="1" applyProtection="1">
      <alignment horizontal="center" vertical="center" wrapText="1"/>
      <protection locked="0"/>
    </xf>
    <xf numFmtId="0" fontId="16" fillId="8" borderId="5" xfId="8" applyFont="1" applyFill="1" applyBorder="1" applyAlignment="1" applyProtection="1">
      <alignment horizontal="center" vertical="center"/>
      <protection locked="0"/>
    </xf>
    <xf numFmtId="0" fontId="18" fillId="8" borderId="5" xfId="8" applyFont="1" applyFill="1" applyBorder="1" applyAlignment="1" applyProtection="1">
      <alignment horizontal="center" vertical="center"/>
      <protection locked="0"/>
    </xf>
    <xf numFmtId="0" fontId="18" fillId="8" borderId="88" xfId="8" applyFont="1" applyFill="1" applyBorder="1" applyAlignment="1" applyProtection="1">
      <alignment horizontal="center" vertical="center"/>
      <protection locked="0"/>
    </xf>
    <xf numFmtId="0" fontId="16" fillId="8" borderId="88" xfId="8" applyFont="1" applyFill="1" applyBorder="1" applyAlignment="1" applyProtection="1">
      <alignment horizontal="center" vertical="center"/>
      <protection locked="0"/>
    </xf>
    <xf numFmtId="0" fontId="16" fillId="9" borderId="86" xfId="8" applyFont="1" applyFill="1" applyBorder="1" applyAlignment="1" applyProtection="1">
      <alignment horizontal="center" vertical="center" wrapText="1"/>
      <protection locked="0"/>
    </xf>
    <xf numFmtId="0" fontId="18" fillId="8" borderId="86" xfId="8" applyFont="1" applyFill="1" applyBorder="1" applyAlignment="1" applyProtection="1">
      <alignment horizontal="center" vertical="center"/>
      <protection locked="0"/>
    </xf>
    <xf numFmtId="0" fontId="16" fillId="8" borderId="86" xfId="8" applyFont="1" applyFill="1" applyBorder="1" applyAlignment="1" applyProtection="1">
      <alignment horizontal="center" vertical="center"/>
      <protection locked="0"/>
    </xf>
    <xf numFmtId="0" fontId="16" fillId="9" borderId="88" xfId="8" applyFont="1" applyFill="1" applyBorder="1" applyAlignment="1" applyProtection="1">
      <alignment horizontal="center" vertical="center"/>
      <protection locked="0"/>
    </xf>
    <xf numFmtId="0" fontId="18" fillId="7" borderId="86" xfId="8" applyFont="1" applyFill="1" applyBorder="1" applyAlignment="1" applyProtection="1">
      <alignment horizontal="center" vertical="center" wrapText="1"/>
      <protection locked="0"/>
    </xf>
    <xf numFmtId="0" fontId="18" fillId="14" borderId="86" xfId="8" applyFont="1" applyFill="1" applyBorder="1" applyAlignment="1" applyProtection="1">
      <alignment horizontal="center" vertical="center" wrapText="1" shrinkToFit="1"/>
      <protection locked="0"/>
    </xf>
    <xf numFmtId="0" fontId="18" fillId="7" borderId="88" xfId="8" applyFont="1" applyFill="1" applyBorder="1" applyAlignment="1" applyProtection="1">
      <alignment horizontal="center" vertical="center"/>
      <protection locked="0"/>
    </xf>
    <xf numFmtId="0" fontId="16" fillId="8" borderId="93" xfId="8" applyFont="1" applyFill="1" applyBorder="1" applyAlignment="1" applyProtection="1">
      <alignment horizontal="center" vertical="center" wrapText="1"/>
      <protection locked="0"/>
    </xf>
    <xf numFmtId="0" fontId="18" fillId="0" borderId="86" xfId="8" applyFont="1" applyBorder="1" applyAlignment="1" applyProtection="1">
      <alignment horizontal="center" vertical="center" wrapText="1"/>
      <protection locked="0"/>
    </xf>
    <xf numFmtId="180" fontId="17" fillId="0" borderId="0" xfId="4" applyNumberFormat="1" applyFont="1" applyFill="1" applyAlignment="1" applyProtection="1">
      <alignment horizontal="left" vertical="center"/>
      <protection locked="0"/>
    </xf>
    <xf numFmtId="179" fontId="17" fillId="0" borderId="68" xfId="0" applyNumberFormat="1" applyFont="1" applyBorder="1" applyAlignment="1">
      <alignment horizontal="left" vertical="center"/>
    </xf>
    <xf numFmtId="0" fontId="43" fillId="0" borderId="0" xfId="8" applyFont="1" applyAlignment="1">
      <alignment vertical="center"/>
    </xf>
    <xf numFmtId="0" fontId="21" fillId="0" borderId="0" xfId="8" applyFont="1" applyAlignment="1">
      <alignment vertical="center"/>
    </xf>
    <xf numFmtId="0" fontId="18" fillId="0" borderId="0" xfId="8" applyFont="1" applyAlignment="1">
      <alignment vertical="center" shrinkToFit="1"/>
    </xf>
    <xf numFmtId="0" fontId="67" fillId="0" borderId="0" xfId="8" applyFont="1" applyAlignment="1">
      <alignment vertical="center"/>
    </xf>
    <xf numFmtId="0" fontId="53" fillId="0" borderId="0" xfId="8" applyFont="1" applyAlignment="1">
      <alignment vertical="center"/>
    </xf>
    <xf numFmtId="179" fontId="18" fillId="0" borderId="5" xfId="8" applyNumberFormat="1" applyFont="1" applyBorder="1" applyAlignment="1">
      <alignment horizontal="center" vertical="center" wrapText="1"/>
    </xf>
    <xf numFmtId="179" fontId="18" fillId="0" borderId="5" xfId="8" applyNumberFormat="1" applyFont="1" applyBorder="1" applyAlignment="1">
      <alignment horizontal="center" vertical="center"/>
    </xf>
    <xf numFmtId="0" fontId="45" fillId="6" borderId="2" xfId="8" applyFont="1" applyFill="1" applyBorder="1" applyAlignment="1">
      <alignment horizontal="center" vertical="center"/>
    </xf>
    <xf numFmtId="179" fontId="18" fillId="8" borderId="5" xfId="8" applyNumberFormat="1" applyFont="1" applyFill="1" applyBorder="1" applyAlignment="1">
      <alignment horizontal="center" vertical="center" wrapText="1"/>
    </xf>
    <xf numFmtId="0" fontId="65" fillId="0" borderId="0" xfId="8" applyFont="1" applyAlignment="1">
      <alignment vertical="center"/>
    </xf>
    <xf numFmtId="0" fontId="43" fillId="0" borderId="5" xfId="8" applyFont="1" applyBorder="1" applyAlignment="1" applyProtection="1">
      <alignment horizontal="center" vertical="center"/>
      <protection locked="0"/>
    </xf>
    <xf numFmtId="0" fontId="18" fillId="8" borderId="5" xfId="8" applyFont="1" applyFill="1" applyBorder="1" applyAlignment="1" applyProtection="1">
      <alignment horizontal="center" vertical="center" wrapText="1"/>
      <protection locked="0"/>
    </xf>
    <xf numFmtId="0" fontId="18" fillId="0" borderId="5" xfId="8" applyFont="1" applyBorder="1" applyAlignment="1" applyProtection="1">
      <alignment horizontal="center" vertical="center" wrapText="1"/>
      <protection locked="0"/>
    </xf>
    <xf numFmtId="0" fontId="16" fillId="0" borderId="91" xfId="8" applyFont="1" applyBorder="1" applyAlignment="1" applyProtection="1">
      <alignment horizontal="left" vertical="center" wrapText="1" shrinkToFit="1"/>
      <protection locked="0"/>
    </xf>
    <xf numFmtId="0" fontId="16" fillId="0" borderId="86" xfId="8"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wrapText="1" shrinkToFit="1"/>
      <protection locked="0"/>
    </xf>
    <xf numFmtId="49" fontId="18" fillId="8" borderId="5" xfId="8" applyNumberFormat="1" applyFont="1" applyFill="1" applyBorder="1" applyAlignment="1" applyProtection="1">
      <alignment horizontal="left" vertical="center" wrapText="1" shrinkToFit="1"/>
      <protection locked="0"/>
    </xf>
    <xf numFmtId="49" fontId="18" fillId="0" borderId="88" xfId="8" applyNumberFormat="1" applyFont="1" applyBorder="1" applyAlignment="1" applyProtection="1">
      <alignment horizontal="left" vertical="center" wrapText="1" shrinkToFit="1"/>
      <protection locked="0"/>
    </xf>
    <xf numFmtId="49" fontId="16" fillId="0" borderId="68" xfId="8" applyNumberFormat="1" applyFont="1" applyBorder="1" applyAlignment="1" applyProtection="1">
      <alignment horizontal="left" vertical="center" wrapText="1" shrinkToFit="1"/>
      <protection locked="0"/>
    </xf>
    <xf numFmtId="49" fontId="18" fillId="0" borderId="5" xfId="8" applyNumberFormat="1" applyFont="1" applyBorder="1" applyAlignment="1" applyProtection="1">
      <alignment horizontal="left" vertical="center" wrapText="1" shrinkToFit="1"/>
      <protection locked="0"/>
    </xf>
    <xf numFmtId="49" fontId="16" fillId="0" borderId="88" xfId="8" applyNumberFormat="1"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shrinkToFit="1"/>
      <protection locked="0"/>
    </xf>
    <xf numFmtId="49" fontId="18" fillId="9" borderId="88" xfId="8" applyNumberFormat="1" applyFont="1" applyFill="1" applyBorder="1" applyAlignment="1" applyProtection="1">
      <alignment horizontal="left" vertical="center" wrapText="1" shrinkToFit="1"/>
      <protection locked="0"/>
    </xf>
    <xf numFmtId="49" fontId="18" fillId="8" borderId="5" xfId="0" applyNumberFormat="1" applyFont="1" applyFill="1" applyBorder="1" applyAlignment="1" applyProtection="1">
      <alignment horizontal="left" vertical="center" wrapText="1" shrinkToFit="1"/>
      <protection locked="0"/>
    </xf>
    <xf numFmtId="49" fontId="18" fillId="0" borderId="88" xfId="0" applyNumberFormat="1" applyFont="1" applyBorder="1" applyAlignment="1" applyProtection="1">
      <alignment horizontal="left" vertical="center" wrapText="1" shrinkToFit="1"/>
      <protection locked="0"/>
    </xf>
    <xf numFmtId="49" fontId="18" fillId="8" borderId="88" xfId="8" applyNumberFormat="1" applyFont="1" applyFill="1" applyBorder="1" applyAlignment="1" applyProtection="1">
      <alignment horizontal="left" vertical="center" wrapText="1" shrinkToFit="1"/>
      <protection locked="0"/>
    </xf>
    <xf numFmtId="49" fontId="18" fillId="0" borderId="86" xfId="8" applyNumberFormat="1" applyFont="1" applyBorder="1" applyAlignment="1" applyProtection="1">
      <alignment horizontal="left" vertical="center" wrapText="1" shrinkToFit="1"/>
      <protection locked="0"/>
    </xf>
    <xf numFmtId="49" fontId="18" fillId="8" borderId="85" xfId="8" applyNumberFormat="1" applyFont="1" applyFill="1" applyBorder="1" applyAlignment="1" applyProtection="1">
      <alignment horizontal="left" vertical="center" wrapText="1" shrinkToFit="1"/>
      <protection locked="0"/>
    </xf>
    <xf numFmtId="49" fontId="16" fillId="0" borderId="5" xfId="8" applyNumberFormat="1" applyFont="1" applyBorder="1" applyAlignment="1" applyProtection="1">
      <alignment horizontal="left" vertical="center" wrapText="1" shrinkToFit="1"/>
      <protection locked="0"/>
    </xf>
    <xf numFmtId="49" fontId="18" fillId="8" borderId="86" xfId="8" applyNumberFormat="1" applyFont="1" applyFill="1" applyBorder="1" applyAlignment="1" applyProtection="1">
      <alignment horizontal="left" vertical="center" wrapText="1" shrinkToFit="1"/>
      <protection locked="0"/>
    </xf>
    <xf numFmtId="0" fontId="49" fillId="0" borderId="68" xfId="8" applyFont="1" applyBorder="1" applyAlignment="1" applyProtection="1">
      <alignment horizontal="left" vertical="center" wrapText="1" shrinkToFit="1"/>
      <protection locked="0"/>
    </xf>
    <xf numFmtId="0" fontId="16" fillId="8" borderId="88" xfId="0" applyFont="1" applyFill="1" applyBorder="1" applyAlignment="1" applyProtection="1">
      <alignment horizontal="left" vertical="center" wrapText="1" shrinkToFit="1"/>
      <protection locked="0"/>
    </xf>
    <xf numFmtId="49" fontId="18" fillId="0" borderId="86" xfId="0" applyNumberFormat="1" applyFont="1" applyBorder="1" applyAlignment="1" applyProtection="1">
      <alignment horizontal="left" vertical="center" wrapText="1" shrinkToFit="1"/>
      <protection locked="0"/>
    </xf>
    <xf numFmtId="179" fontId="16" fillId="0" borderId="5" xfId="8" applyNumberFormat="1" applyFont="1" applyBorder="1" applyAlignment="1" applyProtection="1">
      <alignment horizontal="left" vertical="center" wrapText="1" shrinkToFit="1"/>
      <protection locked="0"/>
    </xf>
    <xf numFmtId="179" fontId="18" fillId="0" borderId="88" xfId="8" applyNumberFormat="1"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wrapText="1"/>
      <protection locked="0"/>
    </xf>
    <xf numFmtId="179" fontId="16" fillId="9" borderId="5" xfId="8" applyNumberFormat="1" applyFont="1" applyFill="1" applyBorder="1" applyAlignment="1" applyProtection="1">
      <alignment horizontal="left" vertical="center" wrapText="1" shrinkToFit="1"/>
      <protection locked="0"/>
    </xf>
    <xf numFmtId="179" fontId="18" fillId="9" borderId="88" xfId="8" applyNumberFormat="1" applyFont="1" applyFill="1" applyBorder="1" applyAlignment="1" applyProtection="1">
      <alignment horizontal="left" vertical="center" wrapText="1" shrinkToFit="1"/>
      <protection locked="0"/>
    </xf>
    <xf numFmtId="49" fontId="18" fillId="8" borderId="68" xfId="8" applyNumberFormat="1" applyFont="1" applyFill="1" applyBorder="1" applyAlignment="1" applyProtection="1">
      <alignment horizontal="left" vertical="center" wrapText="1"/>
      <protection locked="0"/>
    </xf>
    <xf numFmtId="49" fontId="18" fillId="9" borderId="86" xfId="8" applyNumberFormat="1" applyFont="1" applyFill="1" applyBorder="1" applyAlignment="1" applyProtection="1">
      <alignment horizontal="left" vertical="center" wrapText="1" shrinkToFit="1"/>
      <protection locked="0"/>
    </xf>
    <xf numFmtId="179" fontId="16" fillId="8" borderId="5" xfId="8" applyNumberFormat="1" applyFont="1" applyFill="1" applyBorder="1" applyAlignment="1" applyProtection="1">
      <alignment horizontal="left" vertical="center" wrapText="1" shrinkToFit="1"/>
      <protection locked="0"/>
    </xf>
    <xf numFmtId="49" fontId="16" fillId="8" borderId="5" xfId="8" applyNumberFormat="1" applyFont="1" applyFill="1" applyBorder="1" applyAlignment="1" applyProtection="1">
      <alignment horizontal="left" vertical="center" wrapText="1" shrinkToFit="1"/>
      <protection locked="0"/>
    </xf>
    <xf numFmtId="179" fontId="16" fillId="8" borderId="68" xfId="8" applyNumberFormat="1" applyFont="1" applyFill="1" applyBorder="1" applyAlignment="1" applyProtection="1">
      <alignment horizontal="left" vertical="center" wrapText="1" shrinkToFit="1"/>
      <protection locked="0"/>
    </xf>
    <xf numFmtId="49" fontId="16" fillId="0" borderId="86" xfId="8" applyNumberFormat="1" applyFont="1" applyBorder="1" applyAlignment="1" applyProtection="1">
      <alignment horizontal="left" vertical="top" wrapText="1" shrinkToFit="1"/>
      <protection locked="0"/>
    </xf>
    <xf numFmtId="49" fontId="16" fillId="0" borderId="86" xfId="8" applyNumberFormat="1" applyFont="1" applyBorder="1" applyAlignment="1" applyProtection="1">
      <alignment horizontal="left" vertical="center" wrapText="1" shrinkToFit="1"/>
      <protection locked="0"/>
    </xf>
    <xf numFmtId="49" fontId="18" fillId="0" borderId="86" xfId="8" applyNumberFormat="1" applyFont="1" applyBorder="1" applyAlignment="1" applyProtection="1">
      <alignment horizontal="left" vertical="center" shrinkToFit="1"/>
      <protection locked="0"/>
    </xf>
    <xf numFmtId="49" fontId="18" fillId="8" borderId="86" xfId="8" applyNumberFormat="1" applyFont="1" applyFill="1" applyBorder="1" applyAlignment="1" applyProtection="1">
      <alignment horizontal="left" vertical="center" shrinkToFit="1"/>
      <protection locked="0"/>
    </xf>
    <xf numFmtId="49" fontId="18" fillId="0" borderId="88" xfId="8" applyNumberFormat="1" applyFont="1" applyBorder="1" applyAlignment="1" applyProtection="1">
      <alignment horizontal="left" vertical="center" shrinkToFit="1"/>
      <protection locked="0"/>
    </xf>
    <xf numFmtId="49" fontId="16" fillId="8" borderId="86" xfId="8" applyNumberFormat="1" applyFont="1" applyFill="1" applyBorder="1" applyAlignment="1" applyProtection="1">
      <alignment horizontal="left" vertical="center" wrapText="1" shrinkToFit="1"/>
      <protection locked="0"/>
    </xf>
    <xf numFmtId="49" fontId="18" fillId="8" borderId="68" xfId="8" applyNumberFormat="1" applyFont="1" applyFill="1" applyBorder="1" applyAlignment="1" applyProtection="1">
      <alignment horizontal="left" vertical="center" shrinkToFit="1"/>
      <protection locked="0"/>
    </xf>
    <xf numFmtId="49" fontId="18" fillId="8" borderId="5" xfId="8" applyNumberFormat="1" applyFont="1" applyFill="1" applyBorder="1" applyAlignment="1" applyProtection="1">
      <alignment horizontal="left" vertical="center" shrinkToFit="1"/>
      <protection locked="0"/>
    </xf>
    <xf numFmtId="0" fontId="18" fillId="0" borderId="5" xfId="0" applyFont="1" applyBorder="1" applyAlignment="1" applyProtection="1">
      <alignment vertical="center" wrapText="1" shrinkToFit="1"/>
      <protection locked="0"/>
    </xf>
    <xf numFmtId="0" fontId="16" fillId="0" borderId="5" xfId="8" applyFont="1" applyBorder="1" applyAlignment="1" applyProtection="1">
      <alignment horizontal="left" vertical="center" wrapText="1" shrinkToFit="1"/>
      <protection locked="0"/>
    </xf>
    <xf numFmtId="0" fontId="16" fillId="0" borderId="5" xfId="8" applyFont="1" applyBorder="1" applyAlignment="1" applyProtection="1">
      <alignment horizontal="left" vertical="center" shrinkToFit="1"/>
      <protection locked="0"/>
    </xf>
    <xf numFmtId="49" fontId="18" fillId="0" borderId="5" xfId="8" applyNumberFormat="1" applyFont="1" applyBorder="1" applyAlignment="1" applyProtection="1">
      <alignment horizontal="left" vertical="top" wrapText="1" shrinkToFit="1"/>
      <protection locked="0"/>
    </xf>
    <xf numFmtId="0" fontId="18" fillId="0" borderId="5" xfId="8" applyFont="1" applyBorder="1" applyAlignment="1" applyProtection="1">
      <alignment horizontal="left" vertical="center" wrapText="1" shrinkToFit="1"/>
      <protection locked="0"/>
    </xf>
    <xf numFmtId="0" fontId="18" fillId="0" borderId="5" xfId="8" applyFont="1" applyBorder="1" applyAlignment="1" applyProtection="1">
      <alignment vertical="center" shrinkToFit="1"/>
      <protection locked="0"/>
    </xf>
    <xf numFmtId="0" fontId="18" fillId="0" borderId="1" xfId="8" applyFont="1" applyBorder="1" applyAlignment="1" applyProtection="1">
      <alignment vertical="center" wrapText="1" shrinkToFit="1"/>
      <protection locked="0"/>
    </xf>
    <xf numFmtId="0" fontId="73" fillId="0" borderId="0" xfId="19"/>
    <xf numFmtId="0" fontId="74" fillId="0" borderId="0" xfId="19" applyFont="1" applyAlignment="1">
      <alignment horizontal="center" vertical="center"/>
    </xf>
    <xf numFmtId="0" fontId="75" fillId="0" borderId="0" xfId="19" applyFont="1" applyAlignment="1">
      <alignment horizontal="center" vertical="center"/>
    </xf>
    <xf numFmtId="0" fontId="73" fillId="0" borderId="0" xfId="19" applyAlignment="1">
      <alignment vertical="top" wrapText="1"/>
    </xf>
    <xf numFmtId="0" fontId="73" fillId="0" borderId="0" xfId="19" applyAlignment="1">
      <alignment vertical="top"/>
    </xf>
    <xf numFmtId="0" fontId="76" fillId="0" borderId="0" xfId="19" applyFont="1" applyAlignment="1">
      <alignment vertical="center" wrapText="1"/>
    </xf>
    <xf numFmtId="0" fontId="76" fillId="0" borderId="0" xfId="19" applyFont="1" applyAlignment="1">
      <alignment horizontal="center" vertical="center"/>
    </xf>
    <xf numFmtId="0" fontId="73" fillId="0" borderId="0" xfId="19" applyAlignment="1">
      <alignment horizontal="center" vertical="center" wrapText="1"/>
    </xf>
    <xf numFmtId="0" fontId="73" fillId="0" borderId="0" xfId="19" applyAlignment="1">
      <alignment horizontal="center" vertical="center"/>
    </xf>
    <xf numFmtId="0" fontId="73" fillId="0" borderId="0" xfId="19" applyAlignment="1">
      <alignment horizontal="left" vertical="top"/>
    </xf>
    <xf numFmtId="0" fontId="76" fillId="0" borderId="0" xfId="19" applyFont="1" applyAlignment="1">
      <alignment horizontal="left" vertical="top" wrapText="1"/>
    </xf>
    <xf numFmtId="0" fontId="76" fillId="0" borderId="0" xfId="19" applyFont="1" applyAlignment="1">
      <alignment horizontal="left" vertical="top"/>
    </xf>
    <xf numFmtId="0" fontId="78" fillId="0" borderId="0" xfId="20" applyFont="1">
      <alignment vertical="center"/>
    </xf>
    <xf numFmtId="0" fontId="1" fillId="0" borderId="0" xfId="20">
      <alignment vertical="center"/>
    </xf>
    <xf numFmtId="0" fontId="30" fillId="0" borderId="0" xfId="21" applyFont="1" applyBorder="1" applyProtection="1">
      <alignment vertical="center"/>
      <protection locked="0"/>
    </xf>
    <xf numFmtId="0" fontId="30" fillId="0" borderId="0" xfId="21" applyFont="1" applyProtection="1">
      <alignment vertical="center"/>
      <protection locked="0"/>
    </xf>
    <xf numFmtId="0" fontId="45" fillId="6" borderId="3" xfId="8" applyFont="1" applyFill="1" applyBorder="1" applyAlignment="1">
      <alignment horizontal="center" vertical="center"/>
    </xf>
    <xf numFmtId="0" fontId="45" fillId="6" borderId="4" xfId="8" applyFont="1" applyFill="1" applyBorder="1" applyAlignment="1">
      <alignment horizontal="center" vertical="center"/>
    </xf>
    <xf numFmtId="0" fontId="45" fillId="6" borderId="1" xfId="8" applyFont="1" applyFill="1" applyBorder="1" applyAlignment="1">
      <alignment horizontal="center"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1" xfId="0" applyFont="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1"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1" xfId="0" applyFont="1" applyBorder="1" applyAlignment="1">
      <alignment horizontal="left" vertical="top"/>
    </xf>
    <xf numFmtId="0" fontId="21" fillId="0" borderId="5" xfId="0" applyFont="1" applyBorder="1" applyAlignment="1">
      <alignment horizontal="center" vertical="center" textRotation="255"/>
    </xf>
    <xf numFmtId="0" fontId="21" fillId="0" borderId="2" xfId="0" applyFont="1" applyBorder="1" applyAlignment="1">
      <alignment horizontal="center" vertical="center"/>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0" borderId="2" xfId="0" applyFont="1" applyBorder="1" applyAlignment="1">
      <alignment horizontal="left" vertical="center"/>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45" fillId="6" borderId="89" xfId="8" applyFont="1" applyFill="1" applyBorder="1" applyAlignment="1">
      <alignment horizontal="center" vertical="center"/>
    </xf>
    <xf numFmtId="0" fontId="45" fillId="6" borderId="41" xfId="8" applyFont="1" applyFill="1" applyBorder="1" applyAlignment="1">
      <alignment horizontal="center" vertical="center"/>
    </xf>
    <xf numFmtId="0" fontId="45" fillId="6" borderId="90" xfId="8" applyFont="1" applyFill="1" applyBorder="1" applyAlignment="1">
      <alignment horizontal="center" vertical="center"/>
    </xf>
    <xf numFmtId="0" fontId="18" fillId="0" borderId="92" xfId="0" applyFont="1" applyBorder="1" applyAlignment="1">
      <alignment horizontal="left" vertical="center" shrinkToFit="1"/>
    </xf>
    <xf numFmtId="0" fontId="18" fillId="0" borderId="66" xfId="0" applyFont="1" applyBorder="1" applyAlignment="1">
      <alignment horizontal="left" vertical="center" shrinkToFit="1"/>
    </xf>
    <xf numFmtId="0" fontId="18" fillId="0" borderId="87" xfId="0" applyFont="1" applyBorder="1" applyAlignment="1">
      <alignment horizontal="left" vertical="center" shrinkToFit="1"/>
    </xf>
    <xf numFmtId="0" fontId="18" fillId="8" borderId="92" xfId="8" applyFont="1" applyFill="1" applyBorder="1" applyAlignment="1">
      <alignment horizontal="left" vertical="center"/>
    </xf>
    <xf numFmtId="0" fontId="18" fillId="8" borderId="66" xfId="8" applyFont="1" applyFill="1" applyBorder="1" applyAlignment="1">
      <alignment horizontal="left" vertical="center"/>
    </xf>
    <xf numFmtId="0" fontId="18" fillId="8" borderId="87" xfId="8" applyFont="1" applyFill="1" applyBorder="1" applyAlignment="1">
      <alignment horizontal="left" vertical="center"/>
    </xf>
    <xf numFmtId="0" fontId="18" fillId="8" borderId="92" xfId="8" applyFont="1" applyFill="1" applyBorder="1" applyAlignment="1">
      <alignment horizontal="left" vertical="center" wrapText="1"/>
    </xf>
    <xf numFmtId="0" fontId="18" fillId="8" borderId="66" xfId="8" applyFont="1" applyFill="1" applyBorder="1" applyAlignment="1">
      <alignment horizontal="left" vertical="center" wrapText="1"/>
    </xf>
    <xf numFmtId="0" fontId="18" fillId="8" borderId="87" xfId="8" applyFont="1" applyFill="1" applyBorder="1" applyAlignment="1">
      <alignment horizontal="left" vertical="center" wrapText="1"/>
    </xf>
    <xf numFmtId="0" fontId="18" fillId="8" borderId="93" xfId="8" applyFont="1" applyFill="1" applyBorder="1" applyAlignment="1">
      <alignment horizontal="center" vertical="center" textRotation="255" wrapText="1"/>
    </xf>
    <xf numFmtId="0" fontId="18" fillId="8" borderId="84" xfId="8" applyFont="1" applyFill="1" applyBorder="1" applyAlignment="1">
      <alignment horizontal="center" vertical="center" textRotation="255" wrapText="1"/>
    </xf>
    <xf numFmtId="0" fontId="18" fillId="8" borderId="91" xfId="8" applyFont="1" applyFill="1" applyBorder="1" applyAlignment="1">
      <alignment horizontal="center" vertical="center" textRotation="255" wrapText="1"/>
    </xf>
    <xf numFmtId="0" fontId="16" fillId="8" borderId="29" xfId="8" applyFont="1" applyFill="1" applyBorder="1" applyAlignment="1">
      <alignment horizontal="left" vertical="center"/>
    </xf>
    <xf numFmtId="0" fontId="16" fillId="8" borderId="30" xfId="8" applyFont="1" applyFill="1" applyBorder="1" applyAlignment="1">
      <alignment horizontal="left" vertical="center"/>
    </xf>
    <xf numFmtId="0" fontId="18" fillId="8" borderId="89" xfId="8" applyFont="1" applyFill="1" applyBorder="1" applyAlignment="1">
      <alignment horizontal="left" vertical="center"/>
    </xf>
    <xf numFmtId="0" fontId="18" fillId="8" borderId="90" xfId="8" applyFont="1" applyFill="1" applyBorder="1" applyAlignment="1">
      <alignment horizontal="left" vertical="center"/>
    </xf>
    <xf numFmtId="0" fontId="18" fillId="0" borderId="89" xfId="8" applyFont="1" applyBorder="1" applyAlignment="1">
      <alignment horizontal="left" vertical="center"/>
    </xf>
    <xf numFmtId="0" fontId="18" fillId="0" borderId="41" xfId="8" applyFont="1" applyBorder="1" applyAlignment="1">
      <alignment horizontal="left" vertical="center"/>
    </xf>
    <xf numFmtId="0" fontId="18" fillId="0" borderId="90" xfId="8" applyFont="1" applyBorder="1" applyAlignment="1">
      <alignment horizontal="left" vertical="center"/>
    </xf>
    <xf numFmtId="0" fontId="18" fillId="0" borderId="92" xfId="8" applyFont="1" applyBorder="1" applyAlignment="1">
      <alignment horizontal="left" vertical="center"/>
    </xf>
    <xf numFmtId="0" fontId="18" fillId="0" borderId="66" xfId="8" applyFont="1" applyBorder="1" applyAlignment="1">
      <alignment horizontal="left" vertical="center"/>
    </xf>
    <xf numFmtId="0" fontId="18" fillId="0" borderId="87" xfId="8" applyFont="1" applyBorder="1" applyAlignment="1">
      <alignment horizontal="left" vertical="center"/>
    </xf>
    <xf numFmtId="0" fontId="16" fillId="8" borderId="3" xfId="8" applyFont="1" applyFill="1" applyBorder="1" applyAlignment="1">
      <alignment horizontal="left" vertical="center"/>
    </xf>
    <xf numFmtId="0" fontId="16" fillId="8" borderId="1" xfId="8" applyFont="1" applyFill="1" applyBorder="1" applyAlignment="1">
      <alignment horizontal="left" vertical="center"/>
    </xf>
    <xf numFmtId="0" fontId="18" fillId="0" borderId="3" xfId="8" applyFont="1" applyBorder="1" applyAlignment="1">
      <alignment horizontal="left" vertical="center"/>
    </xf>
    <xf numFmtId="0" fontId="18" fillId="0" borderId="1" xfId="8" applyFont="1" applyBorder="1" applyAlignment="1">
      <alignment horizontal="left" vertical="center"/>
    </xf>
    <xf numFmtId="0" fontId="18" fillId="0" borderId="92" xfId="8" applyFont="1" applyBorder="1" applyAlignment="1">
      <alignment horizontal="left" vertical="center" wrapText="1"/>
    </xf>
    <xf numFmtId="0" fontId="18" fillId="8" borderId="92" xfId="8" applyFont="1" applyFill="1" applyBorder="1" applyAlignment="1">
      <alignment horizontal="left" vertical="center" shrinkToFit="1"/>
    </xf>
    <xf numFmtId="0" fontId="18" fillId="8" borderId="66" xfId="8" applyFont="1" applyFill="1" applyBorder="1" applyAlignment="1">
      <alignment horizontal="left" vertical="center" shrinkToFit="1"/>
    </xf>
    <xf numFmtId="0" fontId="18" fillId="8" borderId="87" xfId="8" applyFont="1" applyFill="1" applyBorder="1" applyAlignment="1">
      <alignment horizontal="left" vertical="center" shrinkToFit="1"/>
    </xf>
    <xf numFmtId="0" fontId="18" fillId="8" borderId="29" xfId="8" applyFont="1" applyFill="1" applyBorder="1" applyAlignment="1">
      <alignment horizontal="left" vertical="center"/>
    </xf>
    <xf numFmtId="0" fontId="18" fillId="8" borderId="30" xfId="8" applyFont="1" applyFill="1" applyBorder="1" applyAlignment="1">
      <alignment horizontal="left" vertical="center"/>
    </xf>
    <xf numFmtId="0" fontId="18" fillId="0" borderId="14" xfId="8" applyFont="1" applyBorder="1" applyAlignment="1">
      <alignment horizontal="left" vertical="center"/>
    </xf>
    <xf numFmtId="0" fontId="18" fillId="0" borderId="15" xfId="8" applyFont="1" applyBorder="1" applyAlignment="1">
      <alignment horizontal="left" vertical="center"/>
    </xf>
    <xf numFmtId="0" fontId="18" fillId="0" borderId="16" xfId="8" applyFont="1" applyBorder="1" applyAlignment="1">
      <alignment horizontal="left" vertical="center"/>
    </xf>
    <xf numFmtId="0" fontId="18" fillId="8" borderId="89" xfId="0" applyFont="1" applyFill="1" applyBorder="1" applyAlignment="1">
      <alignment horizontal="left" vertical="center"/>
    </xf>
    <xf numFmtId="0" fontId="18" fillId="8" borderId="90" xfId="0" applyFont="1" applyFill="1" applyBorder="1" applyAlignment="1">
      <alignment horizontal="left" vertical="center"/>
    </xf>
    <xf numFmtId="0" fontId="20" fillId="0" borderId="0" xfId="8" applyFont="1" applyAlignment="1">
      <alignment horizontal="left" vertical="center"/>
    </xf>
    <xf numFmtId="0" fontId="18" fillId="0" borderId="0" xfId="8" applyFont="1" applyAlignment="1">
      <alignment horizontal="left" vertical="center"/>
    </xf>
    <xf numFmtId="0" fontId="18" fillId="0" borderId="93" xfId="8" applyFont="1" applyBorder="1" applyAlignment="1">
      <alignment horizontal="center" vertical="center" textRotation="255"/>
    </xf>
    <xf numFmtId="0" fontId="18" fillId="0" borderId="91" xfId="8" applyFont="1" applyBorder="1" applyAlignment="1">
      <alignment horizontal="center" vertical="center" textRotation="255"/>
    </xf>
    <xf numFmtId="0" fontId="18" fillId="0" borderId="29" xfId="8" applyFont="1" applyBorder="1" applyAlignment="1">
      <alignment horizontal="left" vertical="center"/>
    </xf>
    <xf numFmtId="0" fontId="18" fillId="0" borderId="30" xfId="8" applyFont="1" applyBorder="1" applyAlignment="1">
      <alignment horizontal="left" vertical="center"/>
    </xf>
    <xf numFmtId="0" fontId="16" fillId="8" borderId="3" xfId="8" applyFont="1" applyFill="1" applyBorder="1" applyAlignment="1">
      <alignment horizontal="left" vertical="center" shrinkToFit="1"/>
    </xf>
    <xf numFmtId="0" fontId="16" fillId="8" borderId="1" xfId="8" applyFont="1" applyFill="1" applyBorder="1" applyAlignment="1">
      <alignment horizontal="left" vertical="center" shrinkToFit="1"/>
    </xf>
    <xf numFmtId="0" fontId="18" fillId="0" borderId="84" xfId="8" applyFont="1" applyBorder="1" applyAlignment="1">
      <alignment horizontal="center" vertical="center" textRotation="255"/>
    </xf>
    <xf numFmtId="0" fontId="16" fillId="0" borderId="21" xfId="0" applyFont="1" applyBorder="1" applyAlignment="1">
      <alignment horizontal="left" vertical="center"/>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8" fillId="0" borderId="92" xfId="0" applyFont="1" applyBorder="1" applyAlignment="1">
      <alignment horizontal="left" vertical="center"/>
    </xf>
    <xf numFmtId="0" fontId="18" fillId="0" borderId="66" xfId="0" applyFont="1" applyBorder="1" applyAlignment="1">
      <alignment horizontal="left" vertical="center"/>
    </xf>
    <xf numFmtId="0" fontId="18" fillId="0" borderId="87" xfId="0" applyFont="1" applyBorder="1" applyAlignment="1">
      <alignment horizontal="left" vertical="center"/>
    </xf>
    <xf numFmtId="0" fontId="18" fillId="8" borderId="3" xfId="8" applyFont="1" applyFill="1" applyBorder="1" applyAlignment="1">
      <alignment horizontal="left" vertical="center" wrapText="1"/>
    </xf>
    <xf numFmtId="0" fontId="18" fillId="8" borderId="1" xfId="8" applyFont="1" applyFill="1" applyBorder="1" applyAlignment="1">
      <alignment horizontal="left" vertical="center" wrapText="1"/>
    </xf>
    <xf numFmtId="0" fontId="16" fillId="0" borderId="3" xfId="8" applyFont="1" applyBorder="1" applyAlignment="1">
      <alignment horizontal="left" vertical="center"/>
    </xf>
    <xf numFmtId="0" fontId="16" fillId="0" borderId="1" xfId="8" applyFont="1" applyBorder="1" applyAlignment="1">
      <alignment horizontal="left" vertical="center"/>
    </xf>
    <xf numFmtId="0" fontId="18" fillId="8" borderId="3" xfId="8" applyFont="1" applyFill="1" applyBorder="1" applyAlignment="1">
      <alignment horizontal="left" vertical="center"/>
    </xf>
    <xf numFmtId="0" fontId="18" fillId="8" borderId="1" xfId="8" applyFont="1" applyFill="1" applyBorder="1" applyAlignment="1">
      <alignment horizontal="left" vertical="center"/>
    </xf>
    <xf numFmtId="0" fontId="18" fillId="8" borderId="89" xfId="8" applyFont="1" applyFill="1" applyBorder="1" applyAlignment="1">
      <alignment horizontal="left" vertical="center" wrapText="1"/>
    </xf>
    <xf numFmtId="0" fontId="18" fillId="8" borderId="90" xfId="8" applyFont="1" applyFill="1" applyBorder="1" applyAlignment="1">
      <alignment horizontal="left" vertical="center" wrapText="1"/>
    </xf>
    <xf numFmtId="0" fontId="48" fillId="0" borderId="93" xfId="8" applyFont="1" applyBorder="1" applyAlignment="1">
      <alignment horizontal="center" vertical="center" textRotation="255"/>
    </xf>
    <xf numFmtId="0" fontId="48" fillId="0" borderId="84" xfId="8" applyFont="1" applyBorder="1" applyAlignment="1">
      <alignment horizontal="center" vertical="center" textRotation="255"/>
    </xf>
    <xf numFmtId="0" fontId="48" fillId="0" borderId="91" xfId="8" applyFont="1" applyBorder="1" applyAlignment="1">
      <alignment horizontal="center" vertical="center" textRotation="255"/>
    </xf>
    <xf numFmtId="0" fontId="18" fillId="9" borderId="89" xfId="8" applyFont="1" applyFill="1" applyBorder="1" applyAlignment="1">
      <alignment horizontal="left" vertical="center" wrapText="1"/>
    </xf>
    <xf numFmtId="0" fontId="18" fillId="9" borderId="90" xfId="8" applyFont="1" applyFill="1" applyBorder="1" applyAlignment="1">
      <alignment horizontal="left" vertical="center" wrapText="1"/>
    </xf>
    <xf numFmtId="0" fontId="18" fillId="0" borderId="93" xfId="8" applyFont="1" applyBorder="1" applyAlignment="1">
      <alignment horizontal="center" vertical="center" textRotation="255" wrapText="1"/>
    </xf>
    <xf numFmtId="0" fontId="47" fillId="0" borderId="93" xfId="8" applyFont="1" applyBorder="1" applyAlignment="1">
      <alignment horizontal="center" vertical="center" textRotation="255" wrapText="1"/>
    </xf>
    <xf numFmtId="0" fontId="47" fillId="0" borderId="84" xfId="8" applyFont="1" applyBorder="1" applyAlignment="1">
      <alignment horizontal="center" vertical="center" textRotation="255" wrapText="1"/>
    </xf>
    <xf numFmtId="0" fontId="47" fillId="0" borderId="91" xfId="8" applyFont="1" applyBorder="1" applyAlignment="1">
      <alignment horizontal="center" vertical="center" textRotation="255" wrapText="1"/>
    </xf>
    <xf numFmtId="0" fontId="18" fillId="8" borderId="6" xfId="8" applyFont="1" applyFill="1" applyBorder="1" applyAlignment="1">
      <alignment horizontal="left" vertical="center"/>
    </xf>
    <xf numFmtId="0" fontId="18" fillId="8" borderId="7" xfId="8" applyFont="1" applyFill="1" applyBorder="1" applyAlignment="1">
      <alignment horizontal="left" vertical="center"/>
    </xf>
    <xf numFmtId="0" fontId="18" fillId="8" borderId="8" xfId="8" applyFont="1" applyFill="1" applyBorder="1" applyAlignment="1">
      <alignment horizontal="left" vertical="center"/>
    </xf>
    <xf numFmtId="0" fontId="16" fillId="0" borderId="89" xfId="8" applyFont="1" applyBorder="1" applyAlignment="1">
      <alignment horizontal="left" vertical="center"/>
    </xf>
    <xf numFmtId="0" fontId="16" fillId="0" borderId="90" xfId="8" applyFont="1" applyBorder="1" applyAlignment="1">
      <alignment horizontal="left" vertical="center"/>
    </xf>
    <xf numFmtId="0" fontId="18" fillId="0" borderId="2" xfId="8" applyFont="1" applyBorder="1" applyAlignment="1">
      <alignment horizontal="center" vertical="center" textRotation="255"/>
    </xf>
    <xf numFmtId="0" fontId="18" fillId="8" borderId="2" xfId="8" applyFont="1" applyFill="1" applyBorder="1" applyAlignment="1">
      <alignment horizontal="center" vertical="center" textRotation="255"/>
    </xf>
    <xf numFmtId="0" fontId="18" fillId="8" borderId="84" xfId="8" applyFont="1" applyFill="1" applyBorder="1" applyAlignment="1">
      <alignment horizontal="center" vertical="center" textRotation="255"/>
    </xf>
    <xf numFmtId="0" fontId="18" fillId="8" borderId="91" xfId="8" applyFont="1" applyFill="1" applyBorder="1" applyAlignment="1">
      <alignment horizontal="center" vertical="center" textRotation="255"/>
    </xf>
    <xf numFmtId="0" fontId="18" fillId="8" borderId="93" xfId="8" applyFont="1" applyFill="1" applyBorder="1" applyAlignment="1">
      <alignment horizontal="center" vertical="center" textRotation="255"/>
    </xf>
    <xf numFmtId="0" fontId="18" fillId="9" borderId="92" xfId="8" applyFont="1" applyFill="1" applyBorder="1" applyAlignment="1">
      <alignment horizontal="left" vertical="center"/>
    </xf>
    <xf numFmtId="0" fontId="18" fillId="9" borderId="66" xfId="8" applyFont="1" applyFill="1" applyBorder="1" applyAlignment="1">
      <alignment horizontal="left" vertical="center"/>
    </xf>
    <xf numFmtId="0" fontId="18" fillId="9" borderId="87" xfId="8" applyFont="1" applyFill="1" applyBorder="1" applyAlignment="1">
      <alignment horizontal="left" vertical="center"/>
    </xf>
    <xf numFmtId="0" fontId="18" fillId="0" borderId="84" xfId="8" applyFont="1" applyBorder="1" applyAlignment="1">
      <alignment horizontal="center" vertical="center" textRotation="255" wrapText="1"/>
    </xf>
    <xf numFmtId="0" fontId="18" fillId="0" borderId="91" xfId="8" applyFont="1" applyBorder="1" applyAlignment="1">
      <alignment horizontal="center" vertical="center" textRotation="255" wrapText="1"/>
    </xf>
    <xf numFmtId="0" fontId="18" fillId="8" borderId="41" xfId="8" applyFont="1" applyFill="1" applyBorder="1" applyAlignment="1">
      <alignment horizontal="left" vertical="center"/>
    </xf>
    <xf numFmtId="0" fontId="28" fillId="5" borderId="0" xfId="7" applyFont="1" applyFill="1" applyAlignment="1" applyProtection="1">
      <alignment horizontal="left" vertical="center" wrapText="1"/>
      <protection locked="0"/>
    </xf>
    <xf numFmtId="179" fontId="54" fillId="5" borderId="27" xfId="7" applyNumberFormat="1" applyFont="1" applyFill="1" applyBorder="1" applyAlignment="1">
      <alignment horizontal="left" vertical="top" wrapText="1"/>
    </xf>
    <xf numFmtId="179" fontId="54" fillId="5" borderId="15" xfId="7" applyNumberFormat="1" applyFont="1" applyFill="1" applyBorder="1" applyAlignment="1">
      <alignment horizontal="left" vertical="top" wrapText="1"/>
    </xf>
    <xf numFmtId="179" fontId="54" fillId="5" borderId="26" xfId="7" applyNumberFormat="1" applyFont="1" applyFill="1" applyBorder="1" applyAlignment="1">
      <alignment horizontal="left" vertical="top" wrapText="1"/>
    </xf>
    <xf numFmtId="179" fontId="54" fillId="5" borderId="20" xfId="7" applyNumberFormat="1" applyFont="1" applyFill="1" applyBorder="1" applyAlignment="1">
      <alignment horizontal="left" vertical="top" wrapText="1"/>
    </xf>
    <xf numFmtId="179" fontId="54" fillId="5" borderId="0" xfId="7" applyNumberFormat="1" applyFont="1" applyFill="1" applyAlignment="1">
      <alignment horizontal="left" vertical="top" wrapText="1"/>
    </xf>
    <xf numFmtId="179" fontId="54" fillId="5" borderId="23" xfId="7" applyNumberFormat="1" applyFont="1" applyFill="1" applyBorder="1" applyAlignment="1">
      <alignment horizontal="left" vertical="top" wrapText="1"/>
    </xf>
    <xf numFmtId="179" fontId="54" fillId="5" borderId="19" xfId="7" applyNumberFormat="1" applyFont="1" applyFill="1" applyBorder="1" applyAlignment="1">
      <alignment horizontal="left" vertical="top" wrapText="1"/>
    </xf>
    <xf numFmtId="179" fontId="54" fillId="5" borderId="18" xfId="7" applyNumberFormat="1" applyFont="1" applyFill="1" applyBorder="1" applyAlignment="1">
      <alignment horizontal="left" vertical="top" wrapText="1"/>
    </xf>
    <xf numFmtId="179" fontId="54" fillId="5" borderId="17" xfId="7" applyNumberFormat="1" applyFont="1" applyFill="1" applyBorder="1" applyAlignment="1">
      <alignment horizontal="left" vertical="top" wrapText="1"/>
    </xf>
    <xf numFmtId="0" fontId="28" fillId="0" borderId="31"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0" xfId="7" applyFont="1" applyBorder="1" applyAlignment="1" applyProtection="1">
      <alignment horizontal="center" vertical="center"/>
      <protection locked="0"/>
    </xf>
    <xf numFmtId="0" fontId="28" fillId="0" borderId="29" xfId="7" applyFont="1" applyBorder="1" applyAlignment="1" applyProtection="1">
      <alignment horizontal="center" vertical="center"/>
      <protection locked="0"/>
    </xf>
    <xf numFmtId="0" fontId="28" fillId="0" borderId="14" xfId="7" applyFont="1" applyBorder="1" applyAlignment="1" applyProtection="1">
      <alignment horizontal="center" vertical="center"/>
      <protection locked="0"/>
    </xf>
    <xf numFmtId="0" fontId="28" fillId="0" borderId="15" xfId="7" applyFont="1" applyBorder="1" applyAlignment="1" applyProtection="1">
      <alignment horizontal="center" vertical="center"/>
      <protection locked="0"/>
    </xf>
    <xf numFmtId="0" fontId="28" fillId="0" borderId="26" xfId="7" applyFont="1" applyBorder="1" applyAlignment="1" applyProtection="1">
      <alignment horizontal="center" vertical="center"/>
      <protection locked="0"/>
    </xf>
    <xf numFmtId="0" fontId="55" fillId="4" borderId="0" xfId="7" applyFont="1" applyFill="1" applyAlignment="1">
      <alignment horizontal="left" vertical="top" wrapText="1"/>
    </xf>
    <xf numFmtId="0" fontId="58" fillId="0" borderId="10" xfId="3" applyNumberFormat="1" applyFont="1" applyBorder="1" applyAlignment="1" applyProtection="1">
      <alignment horizontal="left" vertical="center" wrapText="1"/>
    </xf>
    <xf numFmtId="0" fontId="58" fillId="0" borderId="11" xfId="3" applyNumberFormat="1" applyFont="1" applyBorder="1" applyAlignment="1" applyProtection="1">
      <alignment horizontal="left" vertical="center" wrapText="1"/>
    </xf>
    <xf numFmtId="0" fontId="58" fillId="0" borderId="0" xfId="3" applyNumberFormat="1" applyFont="1" applyBorder="1" applyAlignment="1" applyProtection="1">
      <alignment horizontal="left" vertical="center" wrapText="1"/>
    </xf>
    <xf numFmtId="0" fontId="58" fillId="0" borderId="13" xfId="3" applyNumberFormat="1" applyFont="1" applyBorder="1" applyAlignment="1" applyProtection="1">
      <alignment horizontal="left" vertical="center" wrapText="1"/>
    </xf>
    <xf numFmtId="0" fontId="58" fillId="0" borderId="18" xfId="3" applyNumberFormat="1" applyFont="1" applyBorder="1" applyAlignment="1" applyProtection="1">
      <alignment horizontal="left" vertical="center" wrapText="1"/>
    </xf>
    <xf numFmtId="0" fontId="58" fillId="0" borderId="22" xfId="3" applyNumberFormat="1" applyFont="1" applyBorder="1" applyAlignment="1" applyProtection="1">
      <alignment horizontal="left" vertical="center" wrapText="1"/>
    </xf>
    <xf numFmtId="0" fontId="30" fillId="0" borderId="10" xfId="3" applyNumberFormat="1" applyFont="1" applyBorder="1" applyAlignment="1" applyProtection="1">
      <alignment horizontal="left" vertical="center" wrapText="1"/>
      <protection locked="0"/>
    </xf>
    <xf numFmtId="0" fontId="30" fillId="0" borderId="32" xfId="3" applyNumberFormat="1" applyFont="1" applyBorder="1" applyAlignment="1" applyProtection="1">
      <alignment horizontal="left" vertical="center" wrapText="1"/>
      <protection locked="0"/>
    </xf>
    <xf numFmtId="0" fontId="58" fillId="0" borderId="20" xfId="3" applyNumberFormat="1" applyFont="1" applyBorder="1" applyAlignment="1" applyProtection="1">
      <alignment horizontal="left" vertical="center"/>
    </xf>
    <xf numFmtId="0" fontId="58" fillId="0" borderId="19" xfId="3" applyNumberFormat="1" applyFont="1" applyBorder="1" applyAlignment="1" applyProtection="1">
      <alignment horizontal="left" vertical="center"/>
    </xf>
    <xf numFmtId="0" fontId="30" fillId="0" borderId="0" xfId="3" applyNumberFormat="1" applyFont="1" applyBorder="1" applyAlignment="1" applyProtection="1">
      <alignment horizontal="left" vertical="center" wrapText="1"/>
      <protection locked="0"/>
    </xf>
    <xf numFmtId="0" fontId="30" fillId="0" borderId="18" xfId="3" applyNumberFormat="1" applyFont="1" applyBorder="1" applyAlignment="1" applyProtection="1">
      <alignment horizontal="left" vertical="center" wrapText="1"/>
      <protection locked="0"/>
    </xf>
    <xf numFmtId="0" fontId="30" fillId="0" borderId="12" xfId="3" applyNumberFormat="1" applyFont="1" applyBorder="1" applyAlignment="1" applyProtection="1">
      <alignment horizontal="center" wrapText="1"/>
      <protection locked="0"/>
    </xf>
    <xf numFmtId="0" fontId="30" fillId="0" borderId="0" xfId="3" applyNumberFormat="1" applyFont="1" applyBorder="1" applyAlignment="1" applyProtection="1">
      <alignment horizontal="center" wrapText="1"/>
      <protection locked="0"/>
    </xf>
    <xf numFmtId="0" fontId="38" fillId="0" borderId="0" xfId="3" applyNumberFormat="1" applyFont="1" applyBorder="1" applyAlignment="1" applyProtection="1">
      <alignment horizontal="center" vertical="center" wrapText="1"/>
      <protection locked="0"/>
    </xf>
    <xf numFmtId="0" fontId="54" fillId="0" borderId="18" xfId="7" applyFont="1" applyBorder="1" applyAlignment="1">
      <alignment horizontal="center" vertical="center" shrinkToFit="1"/>
    </xf>
    <xf numFmtId="0" fontId="28" fillId="0" borderId="25" xfId="7" applyFont="1" applyBorder="1" applyAlignment="1" applyProtection="1">
      <alignment horizontal="center" vertical="center" shrinkToFit="1"/>
      <protection locked="0"/>
    </xf>
    <xf numFmtId="0" fontId="28" fillId="0" borderId="7" xfId="7" applyFont="1" applyBorder="1" applyAlignment="1" applyProtection="1">
      <alignment horizontal="center" vertical="center" shrinkToFit="1"/>
      <protection locked="0"/>
    </xf>
    <xf numFmtId="0" fontId="28" fillId="0" borderId="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0" fontId="29" fillId="0" borderId="0" xfId="7" applyFont="1" applyAlignment="1" applyProtection="1">
      <alignment horizontal="left" vertical="center" wrapText="1"/>
      <protection locked="0"/>
    </xf>
    <xf numFmtId="38" fontId="57" fillId="0" borderId="9" xfId="4" applyFont="1" applyBorder="1" applyAlignment="1" applyProtection="1">
      <alignment horizontal="center" vertical="center"/>
    </xf>
    <xf numFmtId="38" fontId="57" fillId="0" borderId="10" xfId="4" applyFont="1" applyBorder="1" applyAlignment="1" applyProtection="1">
      <alignment horizontal="center" vertical="center"/>
    </xf>
    <xf numFmtId="38" fontId="57" fillId="0" borderId="21" xfId="4" applyFont="1" applyBorder="1" applyAlignment="1" applyProtection="1">
      <alignment horizontal="center" vertical="center"/>
    </xf>
    <xf numFmtId="38" fontId="57" fillId="0" borderId="18" xfId="4" applyFont="1" applyBorder="1" applyAlignment="1" applyProtection="1">
      <alignment horizontal="center" vertical="center"/>
    </xf>
    <xf numFmtId="0" fontId="29" fillId="0" borderId="32" xfId="7" applyFont="1" applyBorder="1" applyAlignment="1" applyProtection="1">
      <alignment horizontal="center" vertical="center"/>
      <protection locked="0"/>
    </xf>
    <xf numFmtId="0" fontId="29" fillId="0" borderId="17" xfId="7" applyFont="1" applyBorder="1" applyAlignment="1" applyProtection="1">
      <alignment horizontal="center" vertical="center"/>
      <protection locked="0"/>
    </xf>
    <xf numFmtId="0" fontId="29" fillId="0" borderId="18" xfId="7" applyFont="1" applyBorder="1" applyAlignment="1" applyProtection="1">
      <alignment horizontal="left" vertical="center" shrinkToFit="1"/>
      <protection locked="0"/>
    </xf>
    <xf numFmtId="0" fontId="29" fillId="0" borderId="18" xfId="7" applyFont="1" applyBorder="1" applyAlignment="1" applyProtection="1">
      <alignment horizontal="center" vertical="center" wrapText="1"/>
      <protection locked="0"/>
    </xf>
    <xf numFmtId="0" fontId="56" fillId="0" borderId="18" xfId="7" applyFont="1" applyBorder="1" applyAlignment="1">
      <alignment horizontal="left" shrinkToFit="1"/>
    </xf>
    <xf numFmtId="0" fontId="56" fillId="0" borderId="22" xfId="7" applyFont="1" applyBorder="1" applyAlignment="1">
      <alignment horizontal="left" shrinkToFit="1"/>
    </xf>
    <xf numFmtId="0" fontId="30" fillId="0" borderId="20" xfId="7" applyFont="1" applyBorder="1" applyAlignment="1" applyProtection="1">
      <alignment horizontal="left" vertical="center" shrinkToFit="1"/>
      <protection locked="0"/>
    </xf>
    <xf numFmtId="0" fontId="30" fillId="0" borderId="0" xfId="7" applyFont="1" applyAlignment="1" applyProtection="1">
      <alignment horizontal="left" vertical="center" shrinkToFit="1"/>
      <protection locked="0"/>
    </xf>
    <xf numFmtId="0" fontId="29" fillId="0" borderId="12" xfId="7" applyFont="1" applyBorder="1" applyAlignment="1" applyProtection="1">
      <alignment horizontal="left" vertical="top"/>
      <protection locked="0"/>
    </xf>
    <xf numFmtId="0" fontId="29" fillId="0" borderId="0" xfId="7" applyFont="1" applyAlignment="1" applyProtection="1">
      <alignment horizontal="left" vertical="top"/>
      <protection locked="0"/>
    </xf>
    <xf numFmtId="0" fontId="38" fillId="0" borderId="0" xfId="7" applyFont="1" applyAlignment="1" applyProtection="1">
      <alignment horizontal="left" vertical="top" shrinkToFit="1"/>
      <protection locked="0"/>
    </xf>
    <xf numFmtId="0" fontId="38" fillId="0" borderId="23" xfId="7" applyFont="1" applyBorder="1" applyAlignment="1" applyProtection="1">
      <alignment horizontal="left" vertical="top" shrinkToFit="1"/>
      <protection locked="0"/>
    </xf>
    <xf numFmtId="0" fontId="30" fillId="0" borderId="57" xfId="7" applyFont="1" applyBorder="1" applyAlignment="1" applyProtection="1">
      <alignment horizontal="center" vertical="center"/>
      <protection locked="0"/>
    </xf>
    <xf numFmtId="0" fontId="30" fillId="0" borderId="55" xfId="7" applyFont="1" applyBorder="1" applyAlignment="1" applyProtection="1">
      <alignment horizontal="center" vertical="center"/>
      <protection locked="0"/>
    </xf>
    <xf numFmtId="181" fontId="60" fillId="0" borderId="19" xfId="7" applyNumberFormat="1" applyFont="1" applyBorder="1" applyAlignment="1">
      <alignment horizontal="right" vertical="center" wrapText="1"/>
    </xf>
    <xf numFmtId="181" fontId="60" fillId="0" borderId="18" xfId="7" applyNumberFormat="1" applyFont="1" applyBorder="1" applyAlignment="1">
      <alignment horizontal="right" vertical="center" wrapText="1"/>
    </xf>
    <xf numFmtId="0" fontId="57" fillId="0" borderId="21" xfId="7" applyFont="1" applyBorder="1" applyAlignment="1">
      <alignment horizontal="left" vertical="center" shrinkToFit="1"/>
    </xf>
    <xf numFmtId="0" fontId="57" fillId="0" borderId="18" xfId="7" applyFont="1" applyBorder="1" applyAlignment="1">
      <alignment horizontal="left" vertical="center" shrinkToFit="1"/>
    </xf>
    <xf numFmtId="0" fontId="57" fillId="0" borderId="17" xfId="7" applyFont="1" applyBorder="1" applyAlignment="1">
      <alignment horizontal="left" vertical="center" shrinkToFit="1"/>
    </xf>
    <xf numFmtId="178" fontId="54" fillId="0" borderId="18" xfId="7" applyNumberFormat="1" applyFont="1" applyBorder="1" applyAlignment="1">
      <alignment horizontal="center" vertical="center"/>
    </xf>
    <xf numFmtId="178" fontId="54" fillId="0" borderId="22" xfId="7" applyNumberFormat="1" applyFont="1" applyBorder="1" applyAlignment="1">
      <alignment horizontal="center" vertical="center"/>
    </xf>
    <xf numFmtId="0" fontId="30" fillId="0" borderId="18" xfId="7" applyFont="1" applyBorder="1" applyAlignment="1" applyProtection="1">
      <alignment horizontal="left" vertical="center" shrinkToFit="1"/>
      <protection locked="0"/>
    </xf>
    <xf numFmtId="0" fontId="30" fillId="0" borderId="17" xfId="7" applyFont="1" applyBorder="1" applyAlignment="1" applyProtection="1">
      <alignment horizontal="left" vertical="center" shrinkToFit="1"/>
      <protection locked="0"/>
    </xf>
    <xf numFmtId="0" fontId="28" fillId="0" borderId="33" xfId="7" applyFont="1" applyBorder="1" applyAlignment="1" applyProtection="1">
      <alignment horizontal="center" vertical="center"/>
      <protection locked="0"/>
    </xf>
    <xf numFmtId="179" fontId="54" fillId="0" borderId="24" xfId="7" applyNumberFormat="1" applyFont="1" applyBorder="1" applyAlignment="1">
      <alignment horizontal="left" vertical="top" wrapText="1"/>
    </xf>
    <xf numFmtId="179" fontId="54" fillId="0" borderId="10" xfId="7" applyNumberFormat="1" applyFont="1" applyBorder="1" applyAlignment="1">
      <alignment horizontal="left" vertical="top" wrapText="1"/>
    </xf>
    <xf numFmtId="179" fontId="54" fillId="0" borderId="32" xfId="7" applyNumberFormat="1" applyFont="1" applyBorder="1" applyAlignment="1">
      <alignment horizontal="left" vertical="top" wrapText="1"/>
    </xf>
    <xf numFmtId="179" fontId="54" fillId="0" borderId="20" xfId="7" applyNumberFormat="1" applyFont="1" applyBorder="1" applyAlignment="1">
      <alignment horizontal="left" vertical="top" wrapText="1"/>
    </xf>
    <xf numFmtId="179" fontId="54" fillId="0" borderId="0" xfId="7" applyNumberFormat="1" applyFont="1" applyAlignment="1">
      <alignment horizontal="left" vertical="top" wrapText="1"/>
    </xf>
    <xf numFmtId="179" fontId="54" fillId="0" borderId="23" xfId="7" applyNumberFormat="1" applyFont="1" applyBorder="1" applyAlignment="1">
      <alignment horizontal="left" vertical="top" wrapText="1"/>
    </xf>
    <xf numFmtId="0" fontId="28" fillId="0" borderId="31" xfId="7" applyFont="1" applyBorder="1" applyAlignment="1" applyProtection="1">
      <alignment horizontal="center" vertical="center" shrinkToFit="1"/>
      <protection locked="0"/>
    </xf>
    <xf numFmtId="0" fontId="28" fillId="0" borderId="28" xfId="7" applyFont="1" applyBorder="1" applyAlignment="1" applyProtection="1">
      <alignment horizontal="center" vertical="center" shrinkToFit="1"/>
      <protection locked="0"/>
    </xf>
    <xf numFmtId="0" fontId="30" fillId="0" borderId="29" xfId="7" applyFont="1" applyBorder="1" applyAlignment="1" applyProtection="1">
      <alignment horizontal="center" vertical="center"/>
      <protection locked="0"/>
    </xf>
    <xf numFmtId="0" fontId="30" fillId="0" borderId="28" xfId="7" applyFont="1" applyBorder="1" applyAlignment="1" applyProtection="1">
      <alignment horizontal="center" vertical="center"/>
      <protection locked="0"/>
    </xf>
    <xf numFmtId="0" fontId="30" fillId="0" borderId="33" xfId="7" applyFont="1" applyBorder="1" applyAlignment="1" applyProtection="1">
      <alignment horizontal="center" vertical="center"/>
      <protection locked="0"/>
    </xf>
    <xf numFmtId="181" fontId="55" fillId="0" borderId="24" xfId="7" applyNumberFormat="1" applyFont="1" applyBorder="1" applyAlignment="1">
      <alignment horizontal="right" vertical="center" wrapText="1"/>
    </xf>
    <xf numFmtId="181" fontId="55" fillId="0" borderId="10" xfId="7" applyNumberFormat="1" applyFont="1" applyBorder="1" applyAlignment="1">
      <alignment horizontal="right" vertical="center" wrapText="1"/>
    </xf>
    <xf numFmtId="0" fontId="41" fillId="0" borderId="10" xfId="7" applyFont="1" applyBorder="1" applyAlignment="1" applyProtection="1">
      <alignment horizontal="center" vertical="top" shrinkToFit="1"/>
      <protection locked="0"/>
    </xf>
    <xf numFmtId="0" fontId="41" fillId="0" borderId="10" xfId="7" applyFont="1" applyBorder="1" applyAlignment="1" applyProtection="1">
      <alignment horizontal="left" vertical="top" shrinkToFit="1"/>
      <protection locked="0"/>
    </xf>
    <xf numFmtId="0" fontId="30" fillId="0" borderId="10" xfId="7" applyFont="1" applyBorder="1" applyAlignment="1" applyProtection="1">
      <alignment horizontal="left" vertical="center" shrinkToFit="1"/>
      <protection locked="0"/>
    </xf>
    <xf numFmtId="0" fontId="30" fillId="0" borderId="32" xfId="7" applyFont="1" applyBorder="1" applyAlignment="1" applyProtection="1">
      <alignment horizontal="left" vertical="center" shrinkToFit="1"/>
      <protection locked="0"/>
    </xf>
    <xf numFmtId="179" fontId="54" fillId="0" borderId="19" xfId="7" applyNumberFormat="1" applyFont="1" applyBorder="1" applyAlignment="1">
      <alignment horizontal="left" vertical="top" wrapText="1"/>
    </xf>
    <xf numFmtId="179" fontId="54" fillId="0" borderId="18" xfId="7" applyNumberFormat="1" applyFont="1" applyBorder="1" applyAlignment="1">
      <alignment horizontal="left" vertical="top" wrapText="1"/>
    </xf>
    <xf numFmtId="179" fontId="54" fillId="0" borderId="17" xfId="7" applyNumberFormat="1" applyFont="1" applyBorder="1" applyAlignment="1">
      <alignment horizontal="left" vertical="top" wrapText="1"/>
    </xf>
    <xf numFmtId="0" fontId="30" fillId="0" borderId="23" xfId="7" applyFont="1" applyBorder="1" applyAlignment="1" applyProtection="1">
      <alignment horizontal="left" vertical="center" shrinkToFit="1"/>
      <protection locked="0"/>
    </xf>
    <xf numFmtId="0" fontId="29" fillId="0" borderId="12" xfId="7" applyFont="1" applyBorder="1" applyAlignment="1" applyProtection="1">
      <alignment horizontal="center" vertical="center" shrinkToFit="1"/>
      <protection locked="0"/>
    </xf>
    <xf numFmtId="0" fontId="29" fillId="0" borderId="0" xfId="7" applyFont="1" applyAlignment="1" applyProtection="1">
      <alignment horizontal="center" vertical="center" shrinkToFit="1"/>
      <protection locked="0"/>
    </xf>
    <xf numFmtId="179" fontId="56" fillId="0" borderId="0" xfId="7" applyNumberFormat="1" applyFont="1" applyAlignment="1">
      <alignment horizontal="left" vertical="center" shrinkToFit="1"/>
    </xf>
    <xf numFmtId="179" fontId="56" fillId="0" borderId="23" xfId="7" applyNumberFormat="1" applyFont="1" applyBorder="1" applyAlignment="1">
      <alignment horizontal="left" vertical="center" shrinkToFit="1"/>
    </xf>
    <xf numFmtId="0" fontId="29" fillId="0" borderId="20"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58" fillId="0" borderId="10" xfId="7" applyFont="1" applyBorder="1" applyAlignment="1">
      <alignment horizontal="left" vertical="center" shrinkToFit="1"/>
    </xf>
    <xf numFmtId="0" fontId="58" fillId="0" borderId="32" xfId="7" applyFont="1" applyBorder="1" applyAlignment="1">
      <alignment horizontal="left" vertical="center" shrinkToFit="1"/>
    </xf>
    <xf numFmtId="0" fontId="29" fillId="0" borderId="53" xfId="7" applyFont="1" applyBorder="1" applyAlignment="1" applyProtection="1">
      <alignment horizontal="center" vertical="center"/>
      <protection locked="0"/>
    </xf>
    <xf numFmtId="0" fontId="29" fillId="0" borderId="52" xfId="7" applyFont="1" applyBorder="1" applyAlignment="1" applyProtection="1">
      <alignment horizontal="center" vertical="center"/>
      <protection locked="0"/>
    </xf>
    <xf numFmtId="0" fontId="29" fillId="0" borderId="49" xfId="7" applyFont="1" applyBorder="1" applyAlignment="1" applyProtection="1">
      <alignment horizontal="center" vertical="center"/>
      <protection locked="0"/>
    </xf>
    <xf numFmtId="0" fontId="29" fillId="0" borderId="48" xfId="7" applyFont="1" applyBorder="1" applyAlignment="1" applyProtection="1">
      <alignment horizontal="center" vertical="center"/>
      <protection locked="0"/>
    </xf>
    <xf numFmtId="0" fontId="54" fillId="0" borderId="40" xfId="7" applyFont="1" applyBorder="1" applyAlignment="1">
      <alignment horizontal="left" vertical="center" shrinkToFit="1"/>
    </xf>
    <xf numFmtId="0" fontId="54" fillId="0" borderId="39" xfId="7" applyFont="1" applyBorder="1" applyAlignment="1">
      <alignment horizontal="left" vertical="center" shrinkToFit="1"/>
    </xf>
    <xf numFmtId="0" fontId="54" fillId="0" borderId="50" xfId="7" applyFont="1" applyBorder="1" applyAlignment="1">
      <alignment horizontal="left" vertical="center" shrinkToFit="1"/>
    </xf>
    <xf numFmtId="0" fontId="56" fillId="0" borderId="51" xfId="7" applyFont="1" applyBorder="1" applyAlignment="1">
      <alignment horizontal="center" vertical="center" shrinkToFit="1"/>
    </xf>
    <xf numFmtId="0" fontId="56" fillId="0" borderId="39" xfId="7" applyFont="1" applyBorder="1" applyAlignment="1">
      <alignment horizontal="center" vertical="center" shrinkToFit="1"/>
    </xf>
    <xf numFmtId="0" fontId="56" fillId="0" borderId="50" xfId="7" applyFont="1" applyBorder="1" applyAlignment="1">
      <alignment horizontal="center" vertical="center" shrinkToFit="1"/>
    </xf>
    <xf numFmtId="177" fontId="56" fillId="0" borderId="3" xfId="7" applyNumberFormat="1" applyFont="1" applyBorder="1" applyAlignment="1">
      <alignment horizontal="right" vertical="center" shrinkToFit="1"/>
    </xf>
    <xf numFmtId="177" fontId="56" fillId="0" borderId="4" xfId="7" applyNumberFormat="1" applyFont="1" applyBorder="1" applyAlignment="1">
      <alignment horizontal="right" vertical="center" shrinkToFit="1"/>
    </xf>
    <xf numFmtId="177" fontId="56" fillId="0" borderId="1" xfId="7" applyNumberFormat="1" applyFont="1" applyBorder="1" applyAlignment="1">
      <alignment horizontal="right" vertical="center" shrinkToFit="1"/>
    </xf>
    <xf numFmtId="177" fontId="56" fillId="0" borderId="9" xfId="7" applyNumberFormat="1" applyFont="1" applyBorder="1" applyAlignment="1">
      <alignment horizontal="right" vertical="center" shrinkToFit="1"/>
    </xf>
    <xf numFmtId="177" fontId="56" fillId="0" borderId="10" xfId="7" applyNumberFormat="1" applyFont="1" applyBorder="1" applyAlignment="1">
      <alignment horizontal="right" vertical="center" shrinkToFit="1"/>
    </xf>
    <xf numFmtId="177" fontId="56" fillId="0" borderId="11" xfId="7" applyNumberFormat="1" applyFont="1" applyBorder="1" applyAlignment="1">
      <alignment horizontal="right" vertical="center" shrinkToFit="1"/>
    </xf>
    <xf numFmtId="0" fontId="56" fillId="0" borderId="9" xfId="7" applyFont="1" applyBorder="1" applyAlignment="1">
      <alignment horizontal="center" vertical="center" shrinkToFit="1"/>
    </xf>
    <xf numFmtId="0" fontId="56" fillId="0" borderId="10" xfId="7" applyFont="1" applyBorder="1" applyAlignment="1">
      <alignment horizontal="center" vertical="center" shrinkToFit="1"/>
    </xf>
    <xf numFmtId="0" fontId="56" fillId="0" borderId="6" xfId="7" applyFont="1" applyBorder="1" applyAlignment="1">
      <alignment horizontal="center" vertical="center" shrinkToFit="1"/>
    </xf>
    <xf numFmtId="0" fontId="56" fillId="0" borderId="7" xfId="7" applyFont="1" applyBorder="1" applyAlignment="1">
      <alignment horizontal="center" vertical="center" shrinkToFit="1"/>
    </xf>
    <xf numFmtId="0" fontId="56" fillId="0" borderId="3" xfId="7" applyFont="1" applyBorder="1" applyAlignment="1">
      <alignment horizontal="right" vertical="center" shrinkToFit="1"/>
    </xf>
    <xf numFmtId="0" fontId="56" fillId="0" borderId="4" xfId="7" applyFont="1" applyBorder="1" applyAlignment="1">
      <alignment horizontal="right" vertical="center" shrinkToFit="1"/>
    </xf>
    <xf numFmtId="0" fontId="56" fillId="0" borderId="1" xfId="7" applyFont="1" applyBorder="1" applyAlignment="1">
      <alignment horizontal="right" vertical="center" shrinkToFit="1"/>
    </xf>
    <xf numFmtId="0" fontId="54" fillId="0" borderId="47" xfId="7" applyFont="1" applyBorder="1" applyAlignment="1">
      <alignment horizontal="left" vertical="center" shrinkToFit="1"/>
    </xf>
    <xf numFmtId="0" fontId="54" fillId="0" borderId="46" xfId="7" applyFont="1" applyBorder="1" applyAlignment="1">
      <alignment horizontal="left" vertical="center" shrinkToFit="1"/>
    </xf>
    <xf numFmtId="0" fontId="54" fillId="0" borderId="45" xfId="7" applyFont="1" applyBorder="1" applyAlignment="1">
      <alignment horizontal="left" vertical="center" shrinkToFit="1"/>
    </xf>
    <xf numFmtId="0" fontId="56" fillId="0" borderId="54" xfId="7" applyFont="1" applyBorder="1" applyAlignment="1">
      <alignment horizontal="center" vertical="center" shrinkToFit="1"/>
    </xf>
    <xf numFmtId="0" fontId="56" fillId="0" borderId="46" xfId="7" applyFont="1" applyBorder="1" applyAlignment="1">
      <alignment horizontal="center" vertical="center" shrinkToFit="1"/>
    </xf>
    <xf numFmtId="0" fontId="56" fillId="0" borderId="45" xfId="7" applyFont="1" applyBorder="1" applyAlignment="1">
      <alignment horizontal="center" vertical="center" shrinkToFit="1"/>
    </xf>
    <xf numFmtId="0" fontId="28" fillId="0" borderId="74" xfId="7" applyFont="1" applyBorder="1" applyAlignment="1" applyProtection="1">
      <alignment horizontal="center" vertical="center"/>
      <protection locked="0"/>
    </xf>
    <xf numFmtId="0" fontId="28" fillId="0" borderId="10" xfId="7" applyFont="1" applyBorder="1" applyAlignment="1" applyProtection="1">
      <alignment horizontal="center" vertical="center"/>
      <protection locked="0"/>
    </xf>
    <xf numFmtId="0" fontId="28" fillId="0" borderId="77" xfId="7" applyFont="1" applyBorder="1" applyAlignment="1" applyProtection="1">
      <alignment horizontal="center" vertical="center"/>
      <protection locked="0"/>
    </xf>
    <xf numFmtId="0" fontId="28" fillId="0" borderId="18" xfId="7" applyFont="1" applyBorder="1" applyAlignment="1" applyProtection="1">
      <alignment horizontal="center" vertical="center"/>
      <protection locked="0"/>
    </xf>
    <xf numFmtId="0" fontId="55" fillId="0" borderId="10" xfId="7" applyFont="1" applyBorder="1" applyAlignment="1">
      <alignment horizontal="center" vertical="center"/>
    </xf>
    <xf numFmtId="0" fontId="55" fillId="0" borderId="18" xfId="7" applyFont="1" applyBorder="1" applyAlignment="1">
      <alignment horizontal="center" vertical="center"/>
    </xf>
    <xf numFmtId="0" fontId="30" fillId="0" borderId="10" xfId="7" applyFont="1" applyBorder="1" applyAlignment="1" applyProtection="1">
      <alignment horizontal="center" vertical="center"/>
      <protection locked="0"/>
    </xf>
    <xf numFmtId="0" fontId="30" fillId="0" borderId="18" xfId="7" applyFont="1" applyBorder="1" applyAlignment="1" applyProtection="1">
      <alignment horizontal="center" vertical="center"/>
      <protection locked="0"/>
    </xf>
    <xf numFmtId="0" fontId="30" fillId="0" borderId="10" xfId="7" applyFont="1" applyBorder="1" applyAlignment="1" applyProtection="1">
      <alignment horizontal="left" vertical="center"/>
      <protection locked="0"/>
    </xf>
    <xf numFmtId="0" fontId="30" fillId="0" borderId="11" xfId="7" applyFont="1" applyBorder="1" applyAlignment="1" applyProtection="1">
      <alignment horizontal="left" vertical="center"/>
      <protection locked="0"/>
    </xf>
    <xf numFmtId="0" fontId="30" fillId="0" borderId="18" xfId="7" applyFont="1" applyBorder="1" applyAlignment="1" applyProtection="1">
      <alignment horizontal="left" vertical="center"/>
      <protection locked="0"/>
    </xf>
    <xf numFmtId="0" fontId="30" fillId="0" borderId="22" xfId="7" applyFont="1" applyBorder="1" applyAlignment="1" applyProtection="1">
      <alignment horizontal="left" vertical="center"/>
      <protection locked="0"/>
    </xf>
    <xf numFmtId="0" fontId="29" fillId="0" borderId="75" xfId="7" applyFont="1" applyBorder="1" applyAlignment="1" applyProtection="1">
      <alignment horizontal="center" vertical="center"/>
      <protection locked="0"/>
    </xf>
    <xf numFmtId="0" fontId="29" fillId="0" borderId="76" xfId="7" applyFont="1" applyBorder="1" applyAlignment="1" applyProtection="1">
      <alignment horizontal="center" vertical="center"/>
      <protection locked="0"/>
    </xf>
    <xf numFmtId="0" fontId="29" fillId="0" borderId="78" xfId="7" applyFont="1" applyBorder="1" applyAlignment="1" applyProtection="1">
      <alignment horizontal="center" vertical="center"/>
      <protection locked="0"/>
    </xf>
    <xf numFmtId="0" fontId="29" fillId="0" borderId="79" xfId="7" applyFont="1" applyBorder="1" applyAlignment="1" applyProtection="1">
      <alignment horizontal="center" vertical="center"/>
      <protection locked="0"/>
    </xf>
    <xf numFmtId="180" fontId="56" fillId="0" borderId="9" xfId="7" applyNumberFormat="1" applyFont="1" applyBorder="1" applyAlignment="1">
      <alignment horizontal="right" vertical="center" shrinkToFit="1"/>
    </xf>
    <xf numFmtId="180" fontId="56" fillId="0" borderId="10" xfId="7" applyNumberFormat="1" applyFont="1" applyBorder="1" applyAlignment="1">
      <alignment horizontal="right" vertical="center" shrinkToFit="1"/>
    </xf>
    <xf numFmtId="180" fontId="56" fillId="0" borderId="32" xfId="7" applyNumberFormat="1" applyFont="1" applyBorder="1" applyAlignment="1">
      <alignment horizontal="right" vertical="center" shrinkToFit="1"/>
    </xf>
    <xf numFmtId="180" fontId="56" fillId="0" borderId="6" xfId="7" applyNumberFormat="1" applyFont="1" applyBorder="1" applyAlignment="1">
      <alignment horizontal="right" vertical="center" shrinkToFit="1"/>
    </xf>
    <xf numFmtId="180" fontId="56" fillId="0" borderId="7" xfId="7" applyNumberFormat="1" applyFont="1" applyBorder="1" applyAlignment="1">
      <alignment horizontal="right" vertical="center" shrinkToFit="1"/>
    </xf>
    <xf numFmtId="180" fontId="56" fillId="0" borderId="34" xfId="7" applyNumberFormat="1" applyFont="1" applyBorder="1" applyAlignment="1">
      <alignment horizontal="right" vertical="center" shrinkToFit="1"/>
    </xf>
    <xf numFmtId="184" fontId="56" fillId="0" borderId="9" xfId="7" applyNumberFormat="1" applyFont="1" applyBorder="1" applyAlignment="1">
      <alignment horizontal="right" vertical="center" shrinkToFit="1"/>
    </xf>
    <xf numFmtId="184" fontId="56" fillId="0" borderId="10" xfId="7" applyNumberFormat="1" applyFont="1" applyBorder="1" applyAlignment="1">
      <alignment horizontal="right" vertical="center" shrinkToFit="1"/>
    </xf>
    <xf numFmtId="184" fontId="56" fillId="0" borderId="11" xfId="7" applyNumberFormat="1" applyFont="1" applyBorder="1" applyAlignment="1">
      <alignment horizontal="right" vertical="center" shrinkToFit="1"/>
    </xf>
    <xf numFmtId="184" fontId="56" fillId="0" borderId="6" xfId="7" applyNumberFormat="1" applyFont="1" applyBorder="1" applyAlignment="1">
      <alignment horizontal="right" vertical="center" shrinkToFit="1"/>
    </xf>
    <xf numFmtId="184" fontId="56" fillId="0" borderId="7" xfId="7" applyNumberFormat="1" applyFont="1" applyBorder="1" applyAlignment="1">
      <alignment horizontal="right" vertical="center" shrinkToFit="1"/>
    </xf>
    <xf numFmtId="184" fontId="56" fillId="0" borderId="8" xfId="7" applyNumberFormat="1" applyFont="1" applyBorder="1" applyAlignment="1">
      <alignment horizontal="right" vertical="center" shrinkToFit="1"/>
    </xf>
    <xf numFmtId="177" fontId="54" fillId="0" borderId="80" xfId="7" applyNumberFormat="1" applyFont="1" applyBorder="1" applyAlignment="1">
      <alignment horizontal="right" vertical="center" shrinkToFit="1"/>
    </xf>
    <xf numFmtId="177" fontId="54" fillId="0" borderId="41" xfId="7" applyNumberFormat="1" applyFont="1" applyBorder="1" applyAlignment="1">
      <alignment horizontal="right" vertical="center" shrinkToFit="1"/>
    </xf>
    <xf numFmtId="177" fontId="54" fillId="0" borderId="81" xfId="7" applyNumberFormat="1" applyFont="1" applyBorder="1" applyAlignment="1">
      <alignment horizontal="right" vertical="center" shrinkToFit="1"/>
    </xf>
    <xf numFmtId="184" fontId="54" fillId="0" borderId="80" xfId="7" applyNumberFormat="1" applyFont="1" applyBorder="1" applyAlignment="1">
      <alignment horizontal="right" vertical="center" shrinkToFit="1"/>
    </xf>
    <xf numFmtId="184" fontId="54" fillId="0" borderId="41" xfId="7" applyNumberFormat="1" applyFont="1" applyBorder="1" applyAlignment="1">
      <alignment horizontal="right" vertical="center" shrinkToFit="1"/>
    </xf>
    <xf numFmtId="184" fontId="54" fillId="0" borderId="81" xfId="7" applyNumberFormat="1" applyFont="1" applyBorder="1" applyAlignment="1">
      <alignment horizontal="right" vertical="center" shrinkToFit="1"/>
    </xf>
    <xf numFmtId="184" fontId="54" fillId="0" borderId="80" xfId="4" applyNumberFormat="1" applyFont="1" applyBorder="1" applyAlignment="1" applyProtection="1">
      <alignment horizontal="right" vertical="center" shrinkToFit="1"/>
    </xf>
    <xf numFmtId="184" fontId="54" fillId="0" borderId="41" xfId="4" applyNumberFormat="1" applyFont="1" applyBorder="1" applyAlignment="1" applyProtection="1">
      <alignment horizontal="right" vertical="center" shrinkToFit="1"/>
    </xf>
    <xf numFmtId="184" fontId="54" fillId="0" borderId="81" xfId="4" applyNumberFormat="1" applyFont="1" applyBorder="1" applyAlignment="1" applyProtection="1">
      <alignment horizontal="right" vertical="center" shrinkToFit="1"/>
    </xf>
    <xf numFmtId="184" fontId="56" fillId="0" borderId="21" xfId="7" applyNumberFormat="1" applyFont="1" applyBorder="1" applyAlignment="1">
      <alignment horizontal="right" vertical="center" shrinkToFit="1"/>
    </xf>
    <xf numFmtId="184" fontId="56" fillId="0" borderId="18" xfId="7" applyNumberFormat="1" applyFont="1" applyBorder="1" applyAlignment="1">
      <alignment horizontal="right" vertical="center" shrinkToFit="1"/>
    </xf>
    <xf numFmtId="184" fontId="56" fillId="0" borderId="22" xfId="7" applyNumberFormat="1" applyFont="1" applyBorder="1" applyAlignment="1">
      <alignment horizontal="right" vertical="center" shrinkToFit="1"/>
    </xf>
    <xf numFmtId="184" fontId="56" fillId="0" borderId="32" xfId="7" applyNumberFormat="1" applyFont="1" applyBorder="1" applyAlignment="1">
      <alignment horizontal="right" vertical="center" shrinkToFit="1"/>
    </xf>
    <xf numFmtId="184" fontId="56" fillId="0" borderId="17" xfId="7" applyNumberFormat="1" applyFont="1" applyBorder="1" applyAlignment="1">
      <alignment horizontal="right" vertical="center" shrinkToFit="1"/>
    </xf>
    <xf numFmtId="184" fontId="56" fillId="0" borderId="34" xfId="7" applyNumberFormat="1" applyFont="1" applyBorder="1" applyAlignment="1">
      <alignment horizontal="right" vertical="center" shrinkToFit="1"/>
    </xf>
    <xf numFmtId="179" fontId="54" fillId="0" borderId="47" xfId="7" applyNumberFormat="1" applyFont="1" applyBorder="1" applyAlignment="1">
      <alignment horizontal="left" vertical="center" shrinkToFit="1"/>
    </xf>
    <xf numFmtId="179" fontId="54" fillId="0" borderId="46" xfId="7" applyNumberFormat="1" applyFont="1" applyBorder="1" applyAlignment="1">
      <alignment horizontal="left" vertical="center" shrinkToFit="1"/>
    </xf>
    <xf numFmtId="179" fontId="54" fillId="0" borderId="45" xfId="7" applyNumberFormat="1" applyFont="1" applyBorder="1" applyAlignment="1">
      <alignment horizontal="left" vertical="center" shrinkToFit="1"/>
    </xf>
    <xf numFmtId="179" fontId="56" fillId="0" borderId="54" xfId="7" applyNumberFormat="1" applyFont="1" applyBorder="1" applyAlignment="1">
      <alignment horizontal="center" vertical="center" shrinkToFit="1"/>
    </xf>
    <xf numFmtId="179" fontId="56" fillId="0" borderId="46" xfId="7" applyNumberFormat="1" applyFont="1" applyBorder="1" applyAlignment="1">
      <alignment horizontal="center" vertical="center" shrinkToFit="1"/>
    </xf>
    <xf numFmtId="179" fontId="56" fillId="0" borderId="45" xfId="7" applyNumberFormat="1" applyFont="1" applyBorder="1" applyAlignment="1">
      <alignment horizontal="center" vertical="center" shrinkToFit="1"/>
    </xf>
    <xf numFmtId="177" fontId="56" fillId="0" borderId="6" xfId="7" applyNumberFormat="1" applyFont="1" applyBorder="1" applyAlignment="1">
      <alignment horizontal="right" vertical="center" shrinkToFit="1"/>
    </xf>
    <xf numFmtId="177" fontId="56" fillId="0" borderId="7" xfId="7" applyNumberFormat="1" applyFont="1" applyBorder="1" applyAlignment="1">
      <alignment horizontal="right" vertical="center" shrinkToFit="1"/>
    </xf>
    <xf numFmtId="177" fontId="56" fillId="0" borderId="8" xfId="7" applyNumberFormat="1" applyFont="1" applyBorder="1" applyAlignment="1">
      <alignment horizontal="right" vertical="center" shrinkToFit="1"/>
    </xf>
    <xf numFmtId="0" fontId="30" fillId="0" borderId="57" xfId="7" applyFont="1" applyBorder="1" applyAlignment="1" applyProtection="1">
      <alignment horizontal="left" vertical="center" shrinkToFit="1"/>
      <protection locked="0"/>
    </xf>
    <xf numFmtId="0" fontId="30" fillId="0" borderId="55" xfId="7" applyFont="1" applyBorder="1" applyAlignment="1" applyProtection="1">
      <alignment horizontal="left" vertical="center" shrinkToFit="1"/>
      <protection locked="0"/>
    </xf>
    <xf numFmtId="0" fontId="54" fillId="0" borderId="73" xfId="7" applyFont="1" applyBorder="1" applyAlignment="1">
      <alignment horizontal="left" vertical="center" shrinkToFit="1"/>
    </xf>
    <xf numFmtId="0" fontId="54" fillId="0" borderId="55" xfId="7" applyFont="1" applyBorder="1" applyAlignment="1">
      <alignment horizontal="left" vertical="center" shrinkToFit="1"/>
    </xf>
    <xf numFmtId="0" fontId="54" fillId="0" borderId="56" xfId="7" applyFont="1" applyBorder="1" applyAlignment="1">
      <alignment horizontal="left" vertical="center" shrinkToFit="1"/>
    </xf>
    <xf numFmtId="0" fontId="29" fillId="0" borderId="20" xfId="7" applyFont="1" applyBorder="1" applyAlignment="1" applyProtection="1">
      <alignment horizontal="left" vertical="top"/>
      <protection locked="0"/>
    </xf>
    <xf numFmtId="0" fontId="29" fillId="0" borderId="0" xfId="7" applyFont="1" applyAlignment="1" applyProtection="1">
      <alignment horizontal="left" vertical="center"/>
      <protection locked="0"/>
    </xf>
    <xf numFmtId="0" fontId="30" fillId="0" borderId="27" xfId="7" applyFont="1" applyBorder="1" applyAlignment="1" applyProtection="1">
      <alignment horizontal="center" vertical="center" wrapText="1"/>
      <protection locked="0"/>
    </xf>
    <xf numFmtId="0" fontId="30" fillId="0" borderId="15" xfId="7" applyFont="1" applyBorder="1" applyAlignment="1" applyProtection="1">
      <alignment horizontal="center" vertical="center" wrapText="1"/>
      <protection locked="0"/>
    </xf>
    <xf numFmtId="0" fontId="30" fillId="0" borderId="16" xfId="7" applyFont="1" applyBorder="1" applyAlignment="1" applyProtection="1">
      <alignment horizontal="center" vertical="center" wrapText="1"/>
      <protection locked="0"/>
    </xf>
    <xf numFmtId="0" fontId="30" fillId="0" borderId="25" xfId="7" applyFont="1" applyBorder="1" applyAlignment="1" applyProtection="1">
      <alignment horizontal="center" vertical="center" wrapText="1"/>
      <protection locked="0"/>
    </xf>
    <xf numFmtId="0" fontId="30" fillId="0" borderId="7" xfId="7" applyFont="1" applyBorder="1" applyAlignment="1" applyProtection="1">
      <alignment horizontal="center" vertical="center" wrapText="1"/>
      <protection locked="0"/>
    </xf>
    <xf numFmtId="0" fontId="30" fillId="0" borderId="8" xfId="7" applyFont="1" applyBorder="1" applyAlignment="1" applyProtection="1">
      <alignment horizontal="center" vertical="center" wrapText="1"/>
      <protection locked="0"/>
    </xf>
    <xf numFmtId="0" fontId="30" fillId="0" borderId="14" xfId="7" applyFont="1" applyBorder="1" applyAlignment="1" applyProtection="1">
      <alignment horizontal="center" vertical="center" wrapText="1"/>
      <protection locked="0"/>
    </xf>
    <xf numFmtId="0" fontId="30" fillId="0" borderId="6" xfId="7" applyFont="1" applyBorder="1" applyAlignment="1" applyProtection="1">
      <alignment horizontal="center" vertical="center" wrapText="1"/>
      <protection locked="0"/>
    </xf>
    <xf numFmtId="0" fontId="30" fillId="0" borderId="29" xfId="7" applyFont="1" applyBorder="1" applyAlignment="1" applyProtection="1">
      <alignment horizontal="center" vertical="center" wrapText="1"/>
      <protection locked="0"/>
    </xf>
    <xf numFmtId="0" fontId="30" fillId="0" borderId="28" xfId="7" applyFont="1" applyBorder="1" applyAlignment="1" applyProtection="1">
      <alignment horizontal="center" vertical="center" wrapText="1"/>
      <protection locked="0"/>
    </xf>
    <xf numFmtId="0" fontId="30" fillId="0" borderId="30" xfId="7" applyFont="1" applyBorder="1" applyAlignment="1" applyProtection="1">
      <alignment horizontal="center" vertical="center" wrapText="1"/>
      <protection locked="0"/>
    </xf>
    <xf numFmtId="0" fontId="30" fillId="0" borderId="3" xfId="7" applyFont="1" applyBorder="1" applyAlignment="1" applyProtection="1">
      <alignment horizontal="center" vertical="center" wrapText="1"/>
      <protection locked="0"/>
    </xf>
    <xf numFmtId="0" fontId="30" fillId="0" borderId="4" xfId="7" applyFont="1" applyBorder="1" applyAlignment="1" applyProtection="1">
      <alignment horizontal="center" vertical="center" wrapText="1"/>
      <protection locked="0"/>
    </xf>
    <xf numFmtId="0" fontId="30" fillId="0" borderId="1" xfId="7" applyFont="1" applyBorder="1" applyAlignment="1" applyProtection="1">
      <alignment horizontal="center" vertical="center" wrapText="1"/>
      <protection locked="0"/>
    </xf>
    <xf numFmtId="0" fontId="30" fillId="0" borderId="12" xfId="7" applyFont="1" applyBorder="1" applyAlignment="1" applyProtection="1">
      <alignment horizontal="center" vertical="center" wrapText="1"/>
      <protection locked="0"/>
    </xf>
    <xf numFmtId="0" fontId="30" fillId="0" borderId="0" xfId="7" applyFont="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30" fillId="0" borderId="26" xfId="7" applyFont="1" applyBorder="1" applyAlignment="1" applyProtection="1">
      <alignment horizontal="center" vertical="center" wrapText="1"/>
      <protection locked="0"/>
    </xf>
    <xf numFmtId="0" fontId="30" fillId="0" borderId="34" xfId="7" applyFont="1" applyBorder="1" applyAlignment="1" applyProtection="1">
      <alignment horizontal="center" vertical="center" wrapText="1"/>
      <protection locked="0"/>
    </xf>
    <xf numFmtId="179" fontId="54" fillId="0" borderId="40" xfId="7" applyNumberFormat="1" applyFont="1" applyBorder="1" applyAlignment="1">
      <alignment horizontal="left" vertical="center" shrinkToFit="1"/>
    </xf>
    <xf numFmtId="179" fontId="54" fillId="0" borderId="39" xfId="7" applyNumberFormat="1" applyFont="1" applyBorder="1" applyAlignment="1">
      <alignment horizontal="left" vertical="center" shrinkToFit="1"/>
    </xf>
    <xf numFmtId="179" fontId="54" fillId="0" borderId="50" xfId="7" applyNumberFormat="1" applyFont="1" applyBorder="1" applyAlignment="1">
      <alignment horizontal="left" vertical="center" shrinkToFit="1"/>
    </xf>
    <xf numFmtId="179" fontId="56" fillId="0" borderId="51" xfId="7" applyNumberFormat="1" applyFont="1" applyBorder="1" applyAlignment="1">
      <alignment horizontal="center" vertical="center" shrinkToFit="1"/>
    </xf>
    <xf numFmtId="179" fontId="56" fillId="0" borderId="39" xfId="7" applyNumberFormat="1" applyFont="1" applyBorder="1" applyAlignment="1">
      <alignment horizontal="center" vertical="center" shrinkToFit="1"/>
    </xf>
    <xf numFmtId="179" fontId="56" fillId="0" borderId="50" xfId="7" applyNumberFormat="1" applyFont="1" applyBorder="1" applyAlignment="1">
      <alignment horizontal="center" vertical="center" shrinkToFit="1"/>
    </xf>
    <xf numFmtId="0" fontId="56" fillId="0" borderId="11" xfId="7" applyFont="1" applyBorder="1" applyAlignment="1">
      <alignment horizontal="center" vertical="center" shrinkToFit="1"/>
    </xf>
    <xf numFmtId="0" fontId="56" fillId="0" borderId="8" xfId="7" applyFont="1" applyBorder="1" applyAlignment="1">
      <alignment horizontal="center" vertical="center" shrinkToFit="1"/>
    </xf>
    <xf numFmtId="0" fontId="56" fillId="0" borderId="9" xfId="7" applyFont="1" applyBorder="1" applyAlignment="1">
      <alignment horizontal="right" vertical="center" shrinkToFit="1"/>
    </xf>
    <xf numFmtId="0" fontId="56" fillId="0" borderId="10" xfId="7" applyFont="1" applyBorder="1" applyAlignment="1">
      <alignment horizontal="right" vertical="center" shrinkToFit="1"/>
    </xf>
    <xf numFmtId="0" fontId="56" fillId="0" borderId="11" xfId="7" applyFont="1" applyBorder="1" applyAlignment="1">
      <alignment horizontal="right" vertical="center" shrinkToFit="1"/>
    </xf>
    <xf numFmtId="0" fontId="56" fillId="0" borderId="6" xfId="7" applyFont="1" applyBorder="1" applyAlignment="1">
      <alignment horizontal="right" vertical="center" shrinkToFit="1"/>
    </xf>
    <xf numFmtId="0" fontId="56" fillId="0" borderId="7" xfId="7" applyFont="1" applyBorder="1" applyAlignment="1">
      <alignment horizontal="right" vertical="center" shrinkToFit="1"/>
    </xf>
    <xf numFmtId="0" fontId="56" fillId="0" borderId="8" xfId="7" applyFont="1" applyBorder="1" applyAlignment="1">
      <alignment horizontal="right" vertical="center" shrinkToFit="1"/>
    </xf>
    <xf numFmtId="0" fontId="28" fillId="0" borderId="9" xfId="7" applyFont="1" applyBorder="1" applyAlignment="1" applyProtection="1">
      <alignment horizontal="center" vertical="center" wrapText="1"/>
      <protection locked="0"/>
    </xf>
    <xf numFmtId="0" fontId="28" fillId="0" borderId="10" xfId="7" applyFont="1" applyBorder="1" applyAlignment="1" applyProtection="1">
      <alignment horizontal="center" vertical="center" wrapText="1"/>
      <protection locked="0"/>
    </xf>
    <xf numFmtId="0" fontId="28" fillId="0" borderId="32" xfId="7" applyFont="1" applyBorder="1" applyAlignment="1" applyProtection="1">
      <alignment horizontal="center" vertical="center" wrapText="1"/>
      <protection locked="0"/>
    </xf>
    <xf numFmtId="0" fontId="55" fillId="0" borderId="20" xfId="7" applyFont="1" applyBorder="1" applyAlignment="1">
      <alignment horizontal="left" vertical="top" shrinkToFit="1"/>
    </xf>
    <xf numFmtId="0" fontId="55" fillId="0" borderId="0" xfId="7" applyFont="1" applyAlignment="1">
      <alignment horizontal="left" vertical="top" shrinkToFit="1"/>
    </xf>
    <xf numFmtId="0" fontId="55" fillId="0" borderId="13" xfId="7" applyFont="1" applyBorder="1" applyAlignment="1">
      <alignment horizontal="left" vertical="top" shrinkToFit="1"/>
    </xf>
    <xf numFmtId="0" fontId="55" fillId="0" borderId="63" xfId="7" applyFont="1" applyBorder="1" applyAlignment="1">
      <alignment horizontal="left" vertical="top" shrinkToFit="1"/>
    </xf>
    <xf numFmtId="0" fontId="55" fillId="0" borderId="62" xfId="7" applyFont="1" applyBorder="1" applyAlignment="1">
      <alignment horizontal="left" vertical="top" shrinkToFit="1"/>
    </xf>
    <xf numFmtId="0" fontId="55" fillId="0" borderId="61" xfId="7" applyFont="1" applyBorder="1" applyAlignment="1">
      <alignment horizontal="left" vertical="top" shrinkToFit="1"/>
    </xf>
    <xf numFmtId="0" fontId="30" fillId="0" borderId="20" xfId="9" applyFont="1" applyBorder="1" applyAlignment="1" applyProtection="1">
      <alignment horizontal="left" vertical="center" wrapText="1"/>
      <protection locked="0"/>
    </xf>
    <xf numFmtId="0" fontId="30" fillId="0" borderId="0" xfId="9" applyFont="1" applyAlignment="1" applyProtection="1">
      <alignment horizontal="left" vertical="center" wrapText="1"/>
      <protection locked="0"/>
    </xf>
    <xf numFmtId="0" fontId="30" fillId="0" borderId="60" xfId="7" applyFont="1" applyBorder="1" applyAlignment="1" applyProtection="1">
      <alignment horizontal="left" vertical="center" wrapText="1"/>
      <protection locked="0"/>
    </xf>
    <xf numFmtId="0" fontId="30" fillId="0" borderId="58" xfId="7" applyFont="1" applyBorder="1" applyAlignment="1" applyProtection="1">
      <alignment horizontal="left" vertical="center" wrapText="1"/>
      <protection locked="0"/>
    </xf>
    <xf numFmtId="0" fontId="30" fillId="0" borderId="71" xfId="7" applyFont="1" applyBorder="1" applyAlignment="1" applyProtection="1">
      <alignment horizontal="left" vertical="center" wrapText="1"/>
      <protection locked="0"/>
    </xf>
    <xf numFmtId="0" fontId="54" fillId="0" borderId="72" xfId="7" applyFont="1" applyBorder="1" applyAlignment="1">
      <alignment horizontal="left" vertical="center" shrinkToFit="1"/>
    </xf>
    <xf numFmtId="0" fontId="54" fillId="0" borderId="58" xfId="7" applyFont="1" applyBorder="1" applyAlignment="1">
      <alignment horizontal="left" vertical="center" shrinkToFit="1"/>
    </xf>
    <xf numFmtId="0" fontId="54" fillId="0" borderId="59" xfId="7" applyFont="1" applyBorder="1" applyAlignment="1">
      <alignment horizontal="left" vertical="center" shrinkToFit="1"/>
    </xf>
    <xf numFmtId="0" fontId="29" fillId="0" borderId="20" xfId="7" applyFont="1" applyBorder="1" applyAlignment="1" applyProtection="1">
      <alignment horizontal="left" vertical="top" wrapText="1"/>
      <protection locked="0"/>
    </xf>
    <xf numFmtId="0" fontId="29" fillId="0" borderId="0" xfId="7" applyFont="1" applyAlignment="1" applyProtection="1">
      <alignment horizontal="left" vertical="top" wrapText="1"/>
      <protection locked="0"/>
    </xf>
    <xf numFmtId="0" fontId="30" fillId="0" borderId="69" xfId="7" applyFont="1" applyBorder="1" applyAlignment="1" applyProtection="1">
      <alignment horizontal="left" vertical="center"/>
      <protection locked="0"/>
    </xf>
    <xf numFmtId="0" fontId="30" fillId="0" borderId="46" xfId="7" applyFont="1" applyBorder="1" applyAlignment="1" applyProtection="1">
      <alignment horizontal="left" vertical="center"/>
      <protection locked="0"/>
    </xf>
    <xf numFmtId="0" fontId="30" fillId="0" borderId="70" xfId="7" applyFont="1" applyBorder="1" applyAlignment="1" applyProtection="1">
      <alignment horizontal="left" vertical="center"/>
      <protection locked="0"/>
    </xf>
    <xf numFmtId="0" fontId="30" fillId="0" borderId="27" xfId="9" applyFont="1" applyBorder="1" applyAlignment="1" applyProtection="1">
      <alignment horizontal="left" vertical="center" wrapText="1"/>
      <protection locked="0"/>
    </xf>
    <xf numFmtId="0" fontId="30" fillId="0" borderId="15" xfId="9" applyFont="1" applyBorder="1" applyAlignment="1" applyProtection="1">
      <alignment horizontal="left" vertical="center" wrapText="1"/>
      <protection locked="0"/>
    </xf>
    <xf numFmtId="0" fontId="30" fillId="0" borderId="20" xfId="7" applyFont="1" applyBorder="1" applyAlignment="1" applyProtection="1">
      <alignment horizontal="left" vertical="top" shrinkToFit="1"/>
      <protection locked="0"/>
    </xf>
    <xf numFmtId="0" fontId="30" fillId="0" borderId="0" xfId="7" applyFont="1" applyAlignment="1" applyProtection="1">
      <alignment horizontal="left" vertical="top" shrinkToFit="1"/>
      <protection locked="0"/>
    </xf>
    <xf numFmtId="179" fontId="55" fillId="0" borderId="20" xfId="7" applyNumberFormat="1" applyFont="1" applyBorder="1" applyAlignment="1">
      <alignment horizontal="left" vertical="center" wrapText="1"/>
    </xf>
    <xf numFmtId="179" fontId="55" fillId="0" borderId="0" xfId="7" applyNumberFormat="1" applyFont="1" applyAlignment="1">
      <alignment horizontal="left" vertical="center" wrapText="1"/>
    </xf>
    <xf numFmtId="179" fontId="55" fillId="0" borderId="13" xfId="7" applyNumberFormat="1" applyFont="1" applyBorder="1" applyAlignment="1">
      <alignment horizontal="left" vertical="center" wrapText="1"/>
    </xf>
    <xf numFmtId="179" fontId="55" fillId="0" borderId="63" xfId="7" applyNumberFormat="1" applyFont="1" applyBorder="1" applyAlignment="1">
      <alignment horizontal="left" vertical="center" wrapText="1"/>
    </xf>
    <xf numFmtId="179" fontId="55" fillId="0" borderId="62" xfId="7" applyNumberFormat="1" applyFont="1" applyBorder="1" applyAlignment="1">
      <alignment horizontal="left" vertical="center" wrapText="1"/>
    </xf>
    <xf numFmtId="179" fontId="55" fillId="0" borderId="61" xfId="7" applyNumberFormat="1" applyFont="1" applyBorder="1" applyAlignment="1">
      <alignment horizontal="left" vertical="center" wrapText="1"/>
    </xf>
    <xf numFmtId="179" fontId="55" fillId="0" borderId="23" xfId="7" applyNumberFormat="1" applyFont="1" applyBorder="1" applyAlignment="1">
      <alignment horizontal="left" vertical="center" wrapText="1"/>
    </xf>
    <xf numFmtId="179" fontId="55" fillId="0" borderId="19" xfId="7" applyNumberFormat="1" applyFont="1" applyBorder="1" applyAlignment="1">
      <alignment horizontal="left" vertical="center" wrapText="1"/>
    </xf>
    <xf numFmtId="179" fontId="55" fillId="0" borderId="18" xfId="7" applyNumberFormat="1" applyFont="1" applyBorder="1" applyAlignment="1">
      <alignment horizontal="left" vertical="center" wrapText="1"/>
    </xf>
    <xf numFmtId="179" fontId="55" fillId="0" borderId="17" xfId="7" applyNumberFormat="1" applyFont="1" applyBorder="1" applyAlignment="1">
      <alignment horizontal="left" vertical="center" wrapText="1"/>
    </xf>
    <xf numFmtId="0" fontId="30" fillId="0" borderId="40" xfId="7" applyFont="1" applyBorder="1" applyAlignment="1" applyProtection="1">
      <alignment horizontal="center" vertical="center"/>
      <protection locked="0"/>
    </xf>
    <xf numFmtId="0" fontId="30" fillId="0" borderId="39" xfId="7" applyFont="1" applyBorder="1" applyAlignment="1" applyProtection="1">
      <alignment horizontal="center" vertical="center"/>
      <protection locked="0"/>
    </xf>
    <xf numFmtId="179" fontId="54" fillId="0" borderId="39" xfId="7" applyNumberFormat="1" applyFont="1" applyBorder="1" applyAlignment="1">
      <alignment horizontal="center" vertical="center"/>
    </xf>
    <xf numFmtId="0" fontId="29" fillId="4" borderId="3" xfId="7" applyFont="1" applyFill="1" applyBorder="1" applyAlignment="1" applyProtection="1">
      <alignment horizontal="center" vertical="center" shrinkToFit="1"/>
      <protection locked="0"/>
    </xf>
    <xf numFmtId="0" fontId="29" fillId="4" borderId="4" xfId="7" applyFont="1" applyFill="1" applyBorder="1" applyAlignment="1" applyProtection="1">
      <alignment horizontal="center" vertical="center" shrinkToFit="1"/>
      <protection locked="0"/>
    </xf>
    <xf numFmtId="0" fontId="29" fillId="4" borderId="1" xfId="7" applyFont="1" applyFill="1" applyBorder="1" applyAlignment="1" applyProtection="1">
      <alignment horizontal="center" vertical="center" shrinkToFit="1"/>
      <protection locked="0"/>
    </xf>
    <xf numFmtId="178" fontId="56" fillId="4" borderId="3" xfId="7" applyNumberFormat="1" applyFont="1" applyFill="1" applyBorder="1" applyAlignment="1">
      <alignment horizontal="center" vertical="center" wrapText="1"/>
    </xf>
    <xf numFmtId="178" fontId="56" fillId="4" borderId="4" xfId="7" applyNumberFormat="1" applyFont="1" applyFill="1" applyBorder="1" applyAlignment="1">
      <alignment horizontal="center" vertical="center" wrapText="1"/>
    </xf>
    <xf numFmtId="0" fontId="56" fillId="4" borderId="4" xfId="7" applyFont="1" applyFill="1" applyBorder="1" applyAlignment="1">
      <alignment horizontal="center" vertical="center" wrapText="1"/>
    </xf>
    <xf numFmtId="0" fontId="56" fillId="4" borderId="1" xfId="7" applyFont="1" applyFill="1" applyBorder="1" applyAlignment="1">
      <alignment horizontal="center" vertical="center" wrapText="1"/>
    </xf>
    <xf numFmtId="0" fontId="56" fillId="0" borderId="0" xfId="7" applyFont="1" applyAlignment="1">
      <alignment horizontal="left" vertical="center" shrinkToFit="1"/>
    </xf>
    <xf numFmtId="0" fontId="28" fillId="0" borderId="3" xfId="7" applyFont="1" applyBorder="1" applyAlignment="1" applyProtection="1">
      <alignment horizontal="center" vertical="center"/>
      <protection locked="0"/>
    </xf>
    <xf numFmtId="0" fontId="28" fillId="0" borderId="4" xfId="7" applyFont="1" applyBorder="1" applyAlignment="1" applyProtection="1">
      <alignment horizontal="center" vertical="center"/>
      <protection locked="0"/>
    </xf>
    <xf numFmtId="0" fontId="28" fillId="0" borderId="42" xfId="7" applyFont="1" applyBorder="1" applyAlignment="1" applyProtection="1">
      <alignment horizontal="center" vertical="center"/>
      <protection locked="0"/>
    </xf>
    <xf numFmtId="179" fontId="55" fillId="0" borderId="20" xfId="7" applyNumberFormat="1" applyFont="1" applyBorder="1" applyAlignment="1">
      <alignment horizontal="left" vertical="center" shrinkToFit="1"/>
    </xf>
    <xf numFmtId="179" fontId="55" fillId="0" borderId="0" xfId="7" applyNumberFormat="1" applyFont="1" applyAlignment="1">
      <alignment horizontal="left" vertical="center" shrinkToFit="1"/>
    </xf>
    <xf numFmtId="179" fontId="55" fillId="0" borderId="13" xfId="7" applyNumberFormat="1" applyFont="1" applyBorder="1" applyAlignment="1">
      <alignment horizontal="left" vertical="center" shrinkToFit="1"/>
    </xf>
    <xf numFmtId="0" fontId="55" fillId="0" borderId="9" xfId="7" applyFont="1" applyBorder="1" applyAlignment="1">
      <alignment horizontal="left" vertical="center" wrapText="1"/>
    </xf>
    <xf numFmtId="0" fontId="55" fillId="0" borderId="10" xfId="7" applyFont="1" applyBorder="1" applyAlignment="1">
      <alignment horizontal="left" vertical="center" wrapText="1"/>
    </xf>
    <xf numFmtId="0" fontId="55" fillId="0" borderId="32" xfId="7" applyFont="1" applyBorder="1" applyAlignment="1">
      <alignment horizontal="left" vertical="center" wrapText="1"/>
    </xf>
    <xf numFmtId="0" fontId="55" fillId="0" borderId="12" xfId="7" applyFont="1" applyBorder="1" applyAlignment="1">
      <alignment horizontal="left" vertical="center" wrapText="1"/>
    </xf>
    <xf numFmtId="0" fontId="55" fillId="0" borderId="0" xfId="7" applyFont="1" applyAlignment="1">
      <alignment horizontal="left" vertical="center" wrapText="1"/>
    </xf>
    <xf numFmtId="0" fontId="55" fillId="0" borderId="23" xfId="7" applyFont="1" applyBorder="1" applyAlignment="1">
      <alignment horizontal="left" vertical="center" wrapText="1"/>
    </xf>
    <xf numFmtId="0" fontId="55" fillId="0" borderId="83" xfId="7" applyFont="1" applyBorder="1" applyAlignment="1">
      <alignment horizontal="left" vertical="center" wrapText="1"/>
    </xf>
    <xf numFmtId="0" fontId="55" fillId="0" borderId="62" xfId="7" applyFont="1" applyBorder="1" applyAlignment="1">
      <alignment horizontal="left" vertical="center" wrapText="1"/>
    </xf>
    <xf numFmtId="0" fontId="55" fillId="0" borderId="64" xfId="7" applyFont="1" applyBorder="1" applyAlignment="1">
      <alignment horizontal="left" vertical="center" wrapText="1"/>
    </xf>
    <xf numFmtId="0" fontId="55" fillId="0" borderId="20" xfId="7" applyFont="1" applyBorder="1" applyAlignment="1">
      <alignment horizontal="left" vertical="center" shrinkToFit="1"/>
    </xf>
    <xf numFmtId="0" fontId="55" fillId="0" borderId="0" xfId="7" applyFont="1" applyAlignment="1">
      <alignment horizontal="left" vertical="center" shrinkToFit="1"/>
    </xf>
    <xf numFmtId="0" fontId="55" fillId="0" borderId="23" xfId="7" applyFont="1" applyBorder="1" applyAlignment="1">
      <alignment horizontal="left" vertical="center" shrinkToFit="1"/>
    </xf>
    <xf numFmtId="0" fontId="56" fillId="0" borderId="13" xfId="7" applyFont="1" applyBorder="1" applyAlignment="1">
      <alignment horizontal="left" vertical="center" shrinkToFit="1"/>
    </xf>
    <xf numFmtId="0" fontId="56" fillId="0" borderId="0" xfId="7" applyFont="1" applyAlignment="1">
      <alignment horizontal="left" vertical="top" shrinkToFit="1"/>
    </xf>
    <xf numFmtId="0" fontId="56" fillId="0" borderId="23" xfId="7" applyFont="1" applyBorder="1" applyAlignment="1">
      <alignment horizontal="left" vertical="top" shrinkToFit="1"/>
    </xf>
    <xf numFmtId="0" fontId="28" fillId="0" borderId="27" xfId="7" applyFont="1" applyBorder="1" applyAlignment="1" applyProtection="1">
      <alignment horizontal="center" vertical="center"/>
      <protection locked="0"/>
    </xf>
    <xf numFmtId="0" fontId="28" fillId="0" borderId="16" xfId="7" applyFont="1" applyBorder="1" applyAlignment="1" applyProtection="1">
      <alignment horizontal="center" vertical="center"/>
      <protection locked="0"/>
    </xf>
    <xf numFmtId="0" fontId="28" fillId="0" borderId="19" xfId="7" applyFont="1" applyBorder="1" applyAlignment="1" applyProtection="1">
      <alignment horizontal="center" vertical="center"/>
      <protection locked="0"/>
    </xf>
    <xf numFmtId="0" fontId="28" fillId="0" borderId="22" xfId="7" applyFont="1" applyBorder="1" applyAlignment="1" applyProtection="1">
      <alignment horizontal="center" vertical="center"/>
      <protection locked="0"/>
    </xf>
    <xf numFmtId="178" fontId="55" fillId="0" borderId="14" xfId="7" applyNumberFormat="1" applyFont="1" applyBorder="1" applyAlignment="1">
      <alignment horizontal="center" vertical="center"/>
    </xf>
    <xf numFmtId="178" fontId="55" fillId="0" borderId="15" xfId="7" applyNumberFormat="1" applyFont="1" applyBorder="1" applyAlignment="1">
      <alignment horizontal="center" vertical="center"/>
    </xf>
    <xf numFmtId="178" fontId="55" fillId="0" borderId="26" xfId="7" applyNumberFormat="1" applyFont="1" applyBorder="1" applyAlignment="1">
      <alignment horizontal="center" vertical="center"/>
    </xf>
    <xf numFmtId="178" fontId="55" fillId="0" borderId="21" xfId="7" applyNumberFormat="1" applyFont="1" applyBorder="1" applyAlignment="1">
      <alignment horizontal="center" vertical="center"/>
    </xf>
    <xf numFmtId="178" fontId="55" fillId="0" borderId="18" xfId="7" applyNumberFormat="1" applyFont="1" applyBorder="1" applyAlignment="1">
      <alignment horizontal="center" vertical="center"/>
    </xf>
    <xf numFmtId="178" fontId="55" fillId="0" borderId="17" xfId="7" applyNumberFormat="1" applyFont="1" applyBorder="1" applyAlignment="1">
      <alignment horizontal="center" vertical="center"/>
    </xf>
    <xf numFmtId="0" fontId="55" fillId="0" borderId="14" xfId="7" applyFont="1" applyBorder="1" applyAlignment="1">
      <alignment horizontal="center" vertical="center"/>
    </xf>
    <xf numFmtId="0" fontId="55" fillId="0" borderId="21" xfId="7" applyFont="1" applyBorder="1" applyAlignment="1">
      <alignment horizontal="center" vertical="center"/>
    </xf>
    <xf numFmtId="0" fontId="28" fillId="0" borderId="15" xfId="7" applyFont="1" applyBorder="1" applyAlignment="1" applyProtection="1">
      <alignment horizontal="left" vertical="center"/>
      <protection locked="0"/>
    </xf>
    <xf numFmtId="0" fontId="28" fillId="0" borderId="18" xfId="7" applyFont="1" applyBorder="1" applyAlignment="1" applyProtection="1">
      <alignment horizontal="left" vertical="center"/>
      <protection locked="0"/>
    </xf>
    <xf numFmtId="0" fontId="54" fillId="0" borderId="44" xfId="7" applyFont="1" applyBorder="1" applyAlignment="1">
      <alignment horizontal="center" vertical="center"/>
    </xf>
    <xf numFmtId="0" fontId="54" fillId="0" borderId="6" xfId="7" applyFont="1" applyBorder="1" applyAlignment="1">
      <alignment horizontal="center" vertical="center"/>
    </xf>
    <xf numFmtId="0" fontId="30" fillId="0" borderId="0" xfId="7" applyFont="1" applyAlignment="1" applyProtection="1">
      <alignment horizontal="left" vertical="center" wrapText="1"/>
      <protection locked="0"/>
    </xf>
    <xf numFmtId="0" fontId="28" fillId="0" borderId="0" xfId="7" applyFont="1" applyAlignment="1" applyProtection="1">
      <alignment horizontal="center" vertical="center" wrapText="1"/>
      <protection locked="0"/>
    </xf>
    <xf numFmtId="0" fontId="28" fillId="0" borderId="23" xfId="7" applyFont="1" applyBorder="1" applyAlignment="1" applyProtection="1">
      <alignment horizontal="center" vertical="center" wrapText="1"/>
      <protection locked="0"/>
    </xf>
    <xf numFmtId="0" fontId="28" fillId="0" borderId="7" xfId="7" applyFont="1" applyBorder="1" applyAlignment="1" applyProtection="1">
      <alignment horizontal="center" vertical="center" wrapText="1"/>
      <protection locked="0"/>
    </xf>
    <xf numFmtId="0" fontId="28" fillId="0" borderId="34" xfId="7" applyFont="1" applyBorder="1" applyAlignment="1" applyProtection="1">
      <alignment horizontal="center" vertical="center" wrapText="1"/>
      <protection locked="0"/>
    </xf>
    <xf numFmtId="0" fontId="54" fillId="0" borderId="39" xfId="7" applyFont="1" applyBorder="1" applyAlignment="1">
      <alignment horizontal="center" vertical="center"/>
    </xf>
    <xf numFmtId="179" fontId="59" fillId="0" borderId="7" xfId="7" applyNumberFormat="1" applyFont="1" applyBorder="1" applyAlignment="1">
      <alignment horizontal="center" vertical="center" shrinkToFit="1"/>
    </xf>
    <xf numFmtId="0" fontId="30" fillId="0" borderId="67" xfId="7" applyFont="1" applyBorder="1" applyAlignment="1" applyProtection="1">
      <alignment horizontal="center" vertical="center"/>
      <protection locked="0"/>
    </xf>
    <xf numFmtId="0" fontId="30" fillId="0" borderId="66" xfId="7" applyFont="1" applyBorder="1" applyAlignment="1" applyProtection="1">
      <alignment horizontal="center" vertical="center"/>
      <protection locked="0"/>
    </xf>
    <xf numFmtId="0" fontId="30" fillId="0" borderId="65" xfId="7" applyFont="1" applyBorder="1" applyAlignment="1" applyProtection="1">
      <alignment horizontal="center" vertical="center"/>
      <protection locked="0"/>
    </xf>
    <xf numFmtId="178" fontId="54" fillId="0" borderId="66" xfId="7" applyNumberFormat="1" applyFont="1" applyBorder="1" applyAlignment="1">
      <alignment horizontal="center" vertical="center"/>
    </xf>
    <xf numFmtId="178" fontId="54" fillId="0" borderId="65" xfId="7" applyNumberFormat="1" applyFont="1" applyBorder="1" applyAlignment="1">
      <alignment horizontal="center" vertical="center"/>
    </xf>
    <xf numFmtId="0" fontId="29" fillId="4" borderId="29" xfId="7" applyFont="1" applyFill="1" applyBorder="1" applyAlignment="1" applyProtection="1">
      <alignment horizontal="center" vertical="center"/>
      <protection locked="0"/>
    </xf>
    <xf numFmtId="0" fontId="29" fillId="4" borderId="28" xfId="7" applyFont="1" applyFill="1" applyBorder="1" applyAlignment="1" applyProtection="1">
      <alignment horizontal="center" vertical="center"/>
      <protection locked="0"/>
    </xf>
    <xf numFmtId="0" fontId="29" fillId="4" borderId="30" xfId="7" applyFont="1" applyFill="1" applyBorder="1" applyAlignment="1" applyProtection="1">
      <alignment horizontal="center" vertical="center"/>
      <protection locked="0"/>
    </xf>
    <xf numFmtId="179" fontId="54" fillId="4" borderId="68" xfId="7" applyNumberFormat="1" applyFont="1" applyFill="1" applyBorder="1" applyAlignment="1">
      <alignment horizontal="center" vertical="center"/>
    </xf>
    <xf numFmtId="0" fontId="28" fillId="0" borderId="0" xfId="7" applyFont="1" applyAlignment="1" applyProtection="1">
      <alignment horizontal="left" vertical="center" wrapText="1"/>
      <protection locked="0"/>
    </xf>
    <xf numFmtId="0" fontId="29" fillId="4" borderId="3" xfId="7" applyFont="1" applyFill="1" applyBorder="1" applyAlignment="1" applyProtection="1">
      <alignment horizontal="center" vertical="center" wrapText="1"/>
      <protection locked="0"/>
    </xf>
    <xf numFmtId="0" fontId="29" fillId="4" borderId="4" xfId="7" applyFont="1" applyFill="1" applyBorder="1" applyAlignment="1" applyProtection="1">
      <alignment horizontal="center" vertical="center" wrapText="1"/>
      <protection locked="0"/>
    </xf>
    <xf numFmtId="0" fontId="29" fillId="4" borderId="1" xfId="7" applyFont="1" applyFill="1" applyBorder="1" applyAlignment="1" applyProtection="1">
      <alignment horizontal="center" vertical="center" wrapText="1"/>
      <protection locked="0"/>
    </xf>
    <xf numFmtId="0" fontId="61" fillId="4" borderId="3" xfId="7" applyFont="1" applyFill="1" applyBorder="1" applyAlignment="1">
      <alignment horizontal="center" vertical="center"/>
    </xf>
    <xf numFmtId="0" fontId="61" fillId="4" borderId="4" xfId="7" applyFont="1" applyFill="1" applyBorder="1" applyAlignment="1">
      <alignment horizontal="center" vertical="center"/>
    </xf>
    <xf numFmtId="0" fontId="61" fillId="4" borderId="1" xfId="7" applyFont="1" applyFill="1" applyBorder="1" applyAlignment="1">
      <alignment horizontal="center" vertical="center"/>
    </xf>
    <xf numFmtId="0" fontId="61" fillId="4" borderId="5" xfId="7" applyFont="1" applyFill="1" applyBorder="1" applyAlignment="1">
      <alignment horizontal="center" vertical="center"/>
    </xf>
    <xf numFmtId="0" fontId="55" fillId="0" borderId="15" xfId="7" applyFont="1" applyBorder="1" applyAlignment="1">
      <alignment horizontal="center" vertical="center"/>
    </xf>
    <xf numFmtId="0" fontId="28" fillId="0" borderId="17" xfId="7" applyFont="1" applyBorder="1" applyAlignment="1" applyProtection="1">
      <alignment horizontal="center" vertical="center"/>
      <protection locked="0"/>
    </xf>
    <xf numFmtId="0" fontId="55" fillId="0" borderId="18" xfId="7" applyFont="1" applyBorder="1" applyAlignment="1">
      <alignment horizontal="left" vertical="center" shrinkToFit="1"/>
    </xf>
    <xf numFmtId="0" fontId="28" fillId="0" borderId="15" xfId="7" applyFont="1" applyBorder="1" applyAlignment="1" applyProtection="1">
      <alignment horizontal="left" vertical="top"/>
      <protection locked="0"/>
    </xf>
    <xf numFmtId="0" fontId="76" fillId="0" borderId="0" xfId="19" applyFont="1" applyAlignment="1">
      <alignment vertical="top" wrapText="1"/>
    </xf>
    <xf numFmtId="0" fontId="74" fillId="0" borderId="0" xfId="19" applyFont="1" applyAlignment="1">
      <alignment horizontal="center" vertical="center"/>
    </xf>
    <xf numFmtId="0" fontId="75" fillId="0" borderId="0" xfId="19" applyFont="1" applyAlignment="1">
      <alignment horizontal="center" vertical="center"/>
    </xf>
    <xf numFmtId="0" fontId="73" fillId="0" borderId="0" xfId="19" applyAlignment="1">
      <alignment vertical="top" wrapText="1"/>
    </xf>
    <xf numFmtId="0" fontId="73" fillId="0" borderId="0" xfId="19" applyAlignment="1">
      <alignment vertical="top"/>
    </xf>
    <xf numFmtId="0" fontId="76" fillId="0" borderId="0" xfId="19" applyFont="1" applyAlignment="1">
      <alignment horizontal="left" vertical="center" wrapText="1"/>
    </xf>
    <xf numFmtId="0" fontId="76" fillId="0" borderId="0" xfId="19" applyFont="1" applyAlignment="1">
      <alignment horizontal="center" vertical="center" wrapText="1"/>
    </xf>
    <xf numFmtId="0" fontId="76" fillId="0" borderId="0" xfId="19" applyFont="1" applyAlignment="1">
      <alignment horizontal="left" vertical="center"/>
    </xf>
    <xf numFmtId="179" fontId="56" fillId="0" borderId="54" xfId="21" applyNumberFormat="1" applyFont="1" applyBorder="1" applyAlignment="1">
      <alignment horizontal="center" vertical="center" shrinkToFit="1"/>
    </xf>
    <xf numFmtId="179" fontId="56" fillId="0" borderId="46" xfId="21" applyNumberFormat="1" applyFont="1" applyBorder="1" applyAlignment="1">
      <alignment horizontal="center" vertical="center" shrinkToFit="1"/>
    </xf>
    <xf numFmtId="179" fontId="56" fillId="0" borderId="45" xfId="21" applyNumberFormat="1" applyFont="1" applyBorder="1" applyAlignment="1">
      <alignment horizontal="center" vertical="center" shrinkToFit="1"/>
    </xf>
    <xf numFmtId="0" fontId="29" fillId="0" borderId="53" xfId="21" applyFont="1" applyBorder="1" applyAlignment="1" applyProtection="1">
      <alignment horizontal="center" vertical="center"/>
      <protection locked="0"/>
    </xf>
    <xf numFmtId="0" fontId="29" fillId="0" borderId="52" xfId="21" applyFont="1" applyBorder="1" applyAlignment="1" applyProtection="1">
      <alignment horizontal="center" vertical="center"/>
      <protection locked="0"/>
    </xf>
    <xf numFmtId="0" fontId="29" fillId="0" borderId="49" xfId="21" applyFont="1" applyBorder="1" applyAlignment="1" applyProtection="1">
      <alignment horizontal="center" vertical="center"/>
      <protection locked="0"/>
    </xf>
    <xf numFmtId="0" fontId="29" fillId="0" borderId="48" xfId="21" applyFont="1" applyBorder="1" applyAlignment="1" applyProtection="1">
      <alignment horizontal="center" vertical="center"/>
      <protection locked="0"/>
    </xf>
    <xf numFmtId="0" fontId="54" fillId="0" borderId="40" xfId="21" applyFont="1" applyBorder="1" applyAlignment="1">
      <alignment horizontal="left" vertical="center" shrinkToFit="1"/>
    </xf>
    <xf numFmtId="0" fontId="54" fillId="0" borderId="39" xfId="21" applyFont="1" applyBorder="1" applyAlignment="1">
      <alignment horizontal="left" vertical="center" shrinkToFit="1"/>
    </xf>
    <xf numFmtId="0" fontId="54" fillId="0" borderId="50" xfId="21" applyFont="1" applyBorder="1" applyAlignment="1">
      <alignment horizontal="left" vertical="center" shrinkToFit="1"/>
    </xf>
    <xf numFmtId="0" fontId="56" fillId="0" borderId="51" xfId="21" applyFont="1" applyBorder="1" applyAlignment="1">
      <alignment horizontal="center" vertical="center" shrinkToFit="1"/>
    </xf>
    <xf numFmtId="0" fontId="56" fillId="0" borderId="39" xfId="21" applyFont="1" applyBorder="1" applyAlignment="1">
      <alignment horizontal="center" vertical="center" shrinkToFit="1"/>
    </xf>
    <xf numFmtId="0" fontId="56" fillId="0" borderId="50" xfId="21" applyFont="1" applyBorder="1" applyAlignment="1">
      <alignment horizontal="center" vertical="center" shrinkToFit="1"/>
    </xf>
    <xf numFmtId="177" fontId="56" fillId="0" borderId="9" xfId="21" applyNumberFormat="1" applyFont="1" applyBorder="1" applyAlignment="1">
      <alignment horizontal="right" vertical="center" shrinkToFit="1"/>
    </xf>
    <xf numFmtId="177" fontId="56" fillId="0" borderId="10" xfId="21" applyNumberFormat="1" applyFont="1" applyBorder="1" applyAlignment="1">
      <alignment horizontal="right" vertical="center" shrinkToFit="1"/>
    </xf>
    <xf numFmtId="177" fontId="56" fillId="0" borderId="11" xfId="21" applyNumberFormat="1" applyFont="1" applyBorder="1" applyAlignment="1">
      <alignment horizontal="right" vertical="center" shrinkToFit="1"/>
    </xf>
    <xf numFmtId="177" fontId="56" fillId="0" borderId="6" xfId="21" applyNumberFormat="1" applyFont="1" applyBorder="1" applyAlignment="1">
      <alignment horizontal="right" vertical="center" shrinkToFit="1"/>
    </xf>
    <xf numFmtId="177" fontId="56" fillId="0" borderId="7" xfId="21" applyNumberFormat="1" applyFont="1" applyBorder="1" applyAlignment="1">
      <alignment horizontal="right" vertical="center" shrinkToFit="1"/>
    </xf>
    <xf numFmtId="177" fontId="56" fillId="0" borderId="8" xfId="21" applyNumberFormat="1" applyFont="1" applyBorder="1" applyAlignment="1">
      <alignment horizontal="right" vertical="center" shrinkToFit="1"/>
    </xf>
    <xf numFmtId="0" fontId="56" fillId="0" borderId="9" xfId="21" applyFont="1" applyBorder="1" applyAlignment="1">
      <alignment horizontal="center" vertical="center" shrinkToFit="1"/>
    </xf>
    <xf numFmtId="0" fontId="56" fillId="0" borderId="10" xfId="21" applyFont="1" applyBorder="1" applyAlignment="1">
      <alignment horizontal="center" vertical="center" shrinkToFit="1"/>
    </xf>
    <xf numFmtId="0" fontId="56" fillId="0" borderId="11" xfId="21" applyFont="1" applyBorder="1" applyAlignment="1">
      <alignment horizontal="center" vertical="center" shrinkToFit="1"/>
    </xf>
    <xf numFmtId="0" fontId="56" fillId="0" borderId="6" xfId="21" applyFont="1" applyBorder="1" applyAlignment="1">
      <alignment horizontal="center" vertical="center" shrinkToFit="1"/>
    </xf>
    <xf numFmtId="0" fontId="56" fillId="0" borderId="7" xfId="21" applyFont="1" applyBorder="1" applyAlignment="1">
      <alignment horizontal="center" vertical="center" shrinkToFit="1"/>
    </xf>
    <xf numFmtId="0" fontId="56" fillId="0" borderId="8" xfId="21" applyFont="1" applyBorder="1" applyAlignment="1">
      <alignment horizontal="center" vertical="center" shrinkToFit="1"/>
    </xf>
    <xf numFmtId="0" fontId="29" fillId="0" borderId="9" xfId="21" applyFont="1" applyBorder="1" applyAlignment="1" applyProtection="1">
      <alignment horizontal="center" vertical="center" wrapText="1"/>
      <protection locked="0"/>
    </xf>
    <xf numFmtId="0" fontId="29" fillId="0" borderId="10" xfId="21" applyFont="1" applyBorder="1" applyAlignment="1" applyProtection="1">
      <alignment horizontal="center" vertical="center" wrapText="1"/>
      <protection locked="0"/>
    </xf>
    <xf numFmtId="0" fontId="29" fillId="0" borderId="11" xfId="21" applyFont="1" applyBorder="1" applyAlignment="1" applyProtection="1">
      <alignment horizontal="center" vertical="center" wrapText="1"/>
      <protection locked="0"/>
    </xf>
    <xf numFmtId="0" fontId="29" fillId="0" borderId="6" xfId="21" applyFont="1" applyBorder="1" applyAlignment="1" applyProtection="1">
      <alignment horizontal="center" vertical="center" wrapText="1"/>
      <protection locked="0"/>
    </xf>
    <xf numFmtId="0" fontId="29" fillId="0" borderId="7" xfId="21" applyFont="1" applyBorder="1" applyAlignment="1" applyProtection="1">
      <alignment horizontal="center" vertical="center" wrapText="1"/>
      <protection locked="0"/>
    </xf>
    <xf numFmtId="0" fontId="29" fillId="0" borderId="8" xfId="21" applyFont="1" applyBorder="1" applyAlignment="1" applyProtection="1">
      <alignment horizontal="center" vertical="center" wrapText="1"/>
      <protection locked="0"/>
    </xf>
    <xf numFmtId="179" fontId="54" fillId="0" borderId="40" xfId="21" applyNumberFormat="1" applyFont="1" applyBorder="1" applyAlignment="1">
      <alignment horizontal="left" vertical="center" shrinkToFit="1"/>
    </xf>
    <xf numFmtId="179" fontId="54" fillId="0" borderId="39" xfId="21" applyNumberFormat="1" applyFont="1" applyBorder="1" applyAlignment="1">
      <alignment horizontal="left" vertical="center" shrinkToFit="1"/>
    </xf>
    <xf numFmtId="179" fontId="54" fillId="0" borderId="50" xfId="21" applyNumberFormat="1" applyFont="1" applyBorder="1" applyAlignment="1">
      <alignment horizontal="left" vertical="center" shrinkToFit="1"/>
    </xf>
    <xf numFmtId="179" fontId="56" fillId="0" borderId="51" xfId="21" applyNumberFormat="1" applyFont="1" applyBorder="1" applyAlignment="1">
      <alignment horizontal="center" vertical="center" shrinkToFit="1"/>
    </xf>
    <xf numFmtId="179" fontId="56" fillId="0" borderId="39" xfId="21" applyNumberFormat="1" applyFont="1" applyBorder="1" applyAlignment="1">
      <alignment horizontal="center" vertical="center" shrinkToFit="1"/>
    </xf>
    <xf numFmtId="179" fontId="56" fillId="0" borderId="50" xfId="21" applyNumberFormat="1" applyFont="1" applyBorder="1" applyAlignment="1">
      <alignment horizontal="center" vertical="center" shrinkToFit="1"/>
    </xf>
    <xf numFmtId="177" fontId="56" fillId="0" borderId="3" xfId="21" applyNumberFormat="1" applyFont="1" applyBorder="1" applyAlignment="1">
      <alignment horizontal="right" vertical="center" shrinkToFit="1"/>
    </xf>
    <xf numFmtId="177" fontId="56" fillId="0" borderId="4" xfId="21" applyNumberFormat="1" applyFont="1" applyBorder="1" applyAlignment="1">
      <alignment horizontal="right" vertical="center" shrinkToFit="1"/>
    </xf>
    <xf numFmtId="177" fontId="56" fillId="0" borderId="1" xfId="21" applyNumberFormat="1" applyFont="1" applyBorder="1" applyAlignment="1">
      <alignment horizontal="right" vertical="center" shrinkToFit="1"/>
    </xf>
    <xf numFmtId="0" fontId="56" fillId="0" borderId="3" xfId="21" applyFont="1" applyBorder="1" applyAlignment="1">
      <alignment horizontal="right" vertical="center" shrinkToFit="1"/>
    </xf>
    <xf numFmtId="0" fontId="56" fillId="0" borderId="4" xfId="21" applyFont="1" applyBorder="1" applyAlignment="1">
      <alignment horizontal="right" vertical="center" shrinkToFit="1"/>
    </xf>
    <xf numFmtId="0" fontId="56" fillId="0" borderId="1" xfId="21" applyFont="1" applyBorder="1" applyAlignment="1">
      <alignment horizontal="right" vertical="center" shrinkToFit="1"/>
    </xf>
    <xf numFmtId="184" fontId="56" fillId="0" borderId="9" xfId="21" applyNumberFormat="1" applyFont="1" applyBorder="1" applyAlignment="1">
      <alignment horizontal="right" vertical="center" shrinkToFit="1"/>
    </xf>
    <xf numFmtId="184" fontId="56" fillId="0" borderId="10" xfId="21" applyNumberFormat="1" applyFont="1" applyBorder="1" applyAlignment="1">
      <alignment horizontal="right" vertical="center" shrinkToFit="1"/>
    </xf>
    <xf numFmtId="184" fontId="56" fillId="0" borderId="11" xfId="21" applyNumberFormat="1" applyFont="1" applyBorder="1" applyAlignment="1">
      <alignment horizontal="right" vertical="center" shrinkToFit="1"/>
    </xf>
    <xf numFmtId="184" fontId="56" fillId="0" borderId="6" xfId="21" applyNumberFormat="1" applyFont="1" applyBorder="1" applyAlignment="1">
      <alignment horizontal="right" vertical="center" shrinkToFit="1"/>
    </xf>
    <xf numFmtId="184" fontId="56" fillId="0" borderId="7" xfId="21" applyNumberFormat="1" applyFont="1" applyBorder="1" applyAlignment="1">
      <alignment horizontal="right" vertical="center" shrinkToFit="1"/>
    </xf>
    <xf numFmtId="184" fontId="56" fillId="0" borderId="8" xfId="21" applyNumberFormat="1" applyFont="1" applyBorder="1" applyAlignment="1">
      <alignment horizontal="right" vertical="center" shrinkToFit="1"/>
    </xf>
    <xf numFmtId="179" fontId="54" fillId="0" borderId="47" xfId="21" applyNumberFormat="1" applyFont="1" applyBorder="1" applyAlignment="1">
      <alignment horizontal="left" vertical="center" shrinkToFit="1"/>
    </xf>
    <xf numFmtId="179" fontId="54" fillId="0" borderId="46" xfId="21" applyNumberFormat="1" applyFont="1" applyBorder="1" applyAlignment="1">
      <alignment horizontal="left" vertical="center" shrinkToFit="1"/>
    </xf>
    <xf numFmtId="179" fontId="54" fillId="0" borderId="45" xfId="21" applyNumberFormat="1" applyFont="1" applyBorder="1" applyAlignment="1">
      <alignment horizontal="left" vertical="center" shrinkToFit="1"/>
    </xf>
    <xf numFmtId="0" fontId="29" fillId="0" borderId="3" xfId="21" applyFont="1" applyBorder="1" applyAlignment="1" applyProtection="1">
      <alignment horizontal="center" vertical="center" wrapText="1"/>
      <protection locked="0"/>
    </xf>
    <xf numFmtId="0" fontId="29" fillId="0" borderId="4" xfId="21" applyFont="1" applyBorder="1" applyAlignment="1" applyProtection="1">
      <alignment horizontal="center" vertical="center" wrapText="1"/>
      <protection locked="0"/>
    </xf>
    <xf numFmtId="0" fontId="29" fillId="0" borderId="1" xfId="21" applyFont="1" applyBorder="1" applyAlignment="1" applyProtection="1">
      <alignment horizontal="center" vertical="center" wrapText="1"/>
      <protection locked="0"/>
    </xf>
    <xf numFmtId="0" fontId="80" fillId="0" borderId="3" xfId="21" applyFont="1" applyBorder="1" applyAlignment="1" applyProtection="1">
      <alignment horizontal="center" vertical="center" wrapText="1"/>
      <protection locked="0"/>
    </xf>
    <xf numFmtId="0" fontId="80" fillId="0" borderId="4" xfId="21" applyFont="1" applyBorder="1" applyAlignment="1" applyProtection="1">
      <alignment horizontal="center" vertical="center" wrapText="1"/>
      <protection locked="0"/>
    </xf>
    <xf numFmtId="0" fontId="80" fillId="0" borderId="1" xfId="21" applyFont="1" applyBorder="1" applyAlignment="1" applyProtection="1">
      <alignment horizontal="center" vertical="center" wrapText="1"/>
      <protection locked="0"/>
    </xf>
    <xf numFmtId="0" fontId="56" fillId="0" borderId="9" xfId="21" applyFont="1" applyBorder="1" applyAlignment="1">
      <alignment horizontal="right" vertical="center" shrinkToFit="1"/>
    </xf>
    <xf numFmtId="0" fontId="56" fillId="0" borderId="10" xfId="21" applyFont="1" applyBorder="1" applyAlignment="1">
      <alignment horizontal="right" vertical="center" shrinkToFit="1"/>
    </xf>
    <xf numFmtId="0" fontId="56" fillId="0" borderId="11" xfId="21" applyFont="1" applyBorder="1" applyAlignment="1">
      <alignment horizontal="right" vertical="center" shrinkToFit="1"/>
    </xf>
    <xf numFmtId="0" fontId="56" fillId="0" borderId="6" xfId="21" applyFont="1" applyBorder="1" applyAlignment="1">
      <alignment horizontal="right" vertical="center" shrinkToFit="1"/>
    </xf>
    <xf numFmtId="0" fontId="56" fillId="0" borderId="7" xfId="21" applyFont="1" applyBorder="1" applyAlignment="1">
      <alignment horizontal="right" vertical="center" shrinkToFit="1"/>
    </xf>
    <xf numFmtId="0" fontId="56" fillId="0" borderId="8" xfId="21" applyFont="1" applyBorder="1" applyAlignment="1">
      <alignment horizontal="right" vertical="center" shrinkToFit="1"/>
    </xf>
    <xf numFmtId="0" fontId="54" fillId="0" borderId="47" xfId="21" applyFont="1" applyBorder="1" applyAlignment="1">
      <alignment horizontal="left" vertical="center" shrinkToFit="1"/>
    </xf>
    <xf numFmtId="0" fontId="54" fillId="0" borderId="46" xfId="21" applyFont="1" applyBorder="1" applyAlignment="1">
      <alignment horizontal="left" vertical="center" shrinkToFit="1"/>
    </xf>
    <xf numFmtId="0" fontId="54" fillId="0" borderId="45" xfId="21" applyFont="1" applyBorder="1" applyAlignment="1">
      <alignment horizontal="left" vertical="center" shrinkToFit="1"/>
    </xf>
    <xf numFmtId="0" fontId="56" fillId="0" borderId="54" xfId="21" applyFont="1" applyBorder="1" applyAlignment="1">
      <alignment horizontal="center" vertical="center" shrinkToFit="1"/>
    </xf>
    <xf numFmtId="0" fontId="56" fillId="0" borderId="46" xfId="21" applyFont="1" applyBorder="1" applyAlignment="1">
      <alignment horizontal="center" vertical="center" shrinkToFit="1"/>
    </xf>
    <xf numFmtId="0" fontId="56" fillId="0" borderId="45" xfId="21" applyFont="1" applyBorder="1" applyAlignment="1">
      <alignment horizontal="center" vertical="center" shrinkToFit="1"/>
    </xf>
    <xf numFmtId="180" fontId="56" fillId="0" borderId="9" xfId="21" applyNumberFormat="1" applyFont="1" applyBorder="1" applyAlignment="1">
      <alignment horizontal="right" vertical="center" shrinkToFit="1"/>
    </xf>
    <xf numFmtId="180" fontId="56" fillId="0" borderId="10" xfId="21" applyNumberFormat="1" applyFont="1" applyBorder="1" applyAlignment="1">
      <alignment horizontal="right" vertical="center" shrinkToFit="1"/>
    </xf>
    <xf numFmtId="180" fontId="56" fillId="0" borderId="11" xfId="21" applyNumberFormat="1" applyFont="1" applyBorder="1" applyAlignment="1">
      <alignment horizontal="right" vertical="center" shrinkToFit="1"/>
    </xf>
    <xf numFmtId="180" fontId="56" fillId="0" borderId="6" xfId="21" applyNumberFormat="1" applyFont="1" applyBorder="1" applyAlignment="1">
      <alignment horizontal="right" vertical="center" shrinkToFit="1"/>
    </xf>
    <xf numFmtId="180" fontId="56" fillId="0" borderId="7" xfId="21" applyNumberFormat="1" applyFont="1" applyBorder="1" applyAlignment="1">
      <alignment horizontal="right" vertical="center" shrinkToFit="1"/>
    </xf>
    <xf numFmtId="180" fontId="56" fillId="0" borderId="8" xfId="21" applyNumberFormat="1" applyFont="1" applyBorder="1" applyAlignment="1">
      <alignment horizontal="right" vertical="center" shrinkToFit="1"/>
    </xf>
    <xf numFmtId="184" fontId="56" fillId="0" borderId="12" xfId="21" applyNumberFormat="1" applyFont="1" applyBorder="1" applyAlignment="1">
      <alignment horizontal="right" vertical="center" shrinkToFit="1"/>
    </xf>
    <xf numFmtId="184" fontId="56" fillId="0" borderId="0" xfId="21" applyNumberFormat="1" applyFont="1" applyBorder="1" applyAlignment="1">
      <alignment horizontal="right" vertical="center" shrinkToFit="1"/>
    </xf>
    <xf numFmtId="184" fontId="56" fillId="0" borderId="13" xfId="21" applyNumberFormat="1" applyFont="1" applyBorder="1" applyAlignment="1">
      <alignment horizontal="right" vertical="center" shrinkToFit="1"/>
    </xf>
    <xf numFmtId="0" fontId="21" fillId="0" borderId="2" xfId="8" applyFont="1" applyBorder="1" applyAlignment="1">
      <alignment horizontal="center" vertical="center" textRotation="255" wrapText="1"/>
    </xf>
    <xf numFmtId="0" fontId="21" fillId="0" borderId="84" xfId="8" applyFont="1" applyBorder="1" applyAlignment="1">
      <alignment horizontal="center" vertical="center" textRotation="255" wrapText="1"/>
    </xf>
    <xf numFmtId="0" fontId="18" fillId="0" borderId="5" xfId="8" applyFont="1" applyBorder="1" applyAlignment="1">
      <alignment horizontal="left" vertical="center"/>
    </xf>
    <xf numFmtId="179" fontId="53" fillId="0" borderId="68" xfId="8" applyNumberFormat="1" applyFont="1" applyBorder="1" applyAlignment="1">
      <alignment horizontal="center" vertical="center"/>
    </xf>
    <xf numFmtId="0" fontId="16" fillId="0" borderId="5" xfId="8" applyFont="1" applyBorder="1" applyAlignment="1">
      <alignment horizontal="center" wrapText="1"/>
    </xf>
    <xf numFmtId="0" fontId="21" fillId="0" borderId="5" xfId="8" applyFont="1" applyBorder="1" applyAlignment="1">
      <alignment horizontal="center" vertical="center" textRotation="255"/>
    </xf>
    <xf numFmtId="0" fontId="24" fillId="0" borderId="3" xfId="8" applyFont="1" applyBorder="1" applyAlignment="1">
      <alignment horizontal="left" vertical="center"/>
    </xf>
    <xf numFmtId="0" fontId="24" fillId="0" borderId="4" xfId="8" applyFont="1" applyBorder="1" applyAlignment="1">
      <alignment horizontal="left" vertical="center"/>
    </xf>
    <xf numFmtId="0" fontId="24" fillId="0" borderId="1" xfId="8" applyFont="1" applyBorder="1" applyAlignment="1">
      <alignment horizontal="left" vertical="center"/>
    </xf>
    <xf numFmtId="0" fontId="21" fillId="0" borderId="3" xfId="8" applyFont="1" applyBorder="1" applyAlignment="1">
      <alignment horizontal="left" vertical="center"/>
    </xf>
    <xf numFmtId="0" fontId="21" fillId="0" borderId="4" xfId="8" applyFont="1" applyBorder="1" applyAlignment="1">
      <alignment horizontal="left" vertical="center"/>
    </xf>
    <xf numFmtId="0" fontId="21" fillId="0" borderId="1" xfId="8" applyFont="1" applyBorder="1" applyAlignment="1">
      <alignment horizontal="left" vertical="center"/>
    </xf>
    <xf numFmtId="0" fontId="18" fillId="0" borderId="5" xfId="8" applyFont="1" applyBorder="1" applyAlignment="1">
      <alignment horizontal="left" vertical="center" wrapText="1"/>
    </xf>
    <xf numFmtId="0" fontId="62" fillId="0" borderId="0" xfId="0" applyFont="1" applyAlignment="1">
      <alignment horizontal="left" vertical="center" wrapText="1"/>
    </xf>
    <xf numFmtId="0" fontId="62" fillId="0" borderId="0" xfId="0" applyFont="1" applyAlignment="1">
      <alignment horizontal="left" vertical="center"/>
    </xf>
    <xf numFmtId="0" fontId="18" fillId="0" borderId="5" xfId="8" applyFont="1" applyBorder="1" applyAlignment="1">
      <alignment horizontal="center" vertical="center"/>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8" fillId="8" borderId="5" xfId="8" applyFont="1" applyFill="1" applyBorder="1" applyAlignment="1">
      <alignment horizontal="center" vertical="center"/>
    </xf>
  </cellXfs>
  <cellStyles count="22">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4 3" xfId="21" xr:uid="{00000000-0005-0000-0000-00000B000000}"/>
    <cellStyle name="標準 2 5" xfId="9" xr:uid="{00000000-0005-0000-0000-00000C000000}"/>
    <cellStyle name="標準 2 5 2" xfId="17" xr:uid="{00000000-0005-0000-0000-00000D000000}"/>
    <cellStyle name="標準 2 6" xfId="12" xr:uid="{00000000-0005-0000-0000-00000E000000}"/>
    <cellStyle name="標準 2 7" xfId="13" xr:uid="{00000000-0005-0000-0000-00000F000000}"/>
    <cellStyle name="標準 3" xfId="8" xr:uid="{00000000-0005-0000-0000-000010000000}"/>
    <cellStyle name="標準 3 2" xfId="10" xr:uid="{00000000-0005-0000-0000-000011000000}"/>
    <cellStyle name="標準 4" xfId="11" xr:uid="{00000000-0005-0000-0000-000012000000}"/>
    <cellStyle name="標準 4 2" xfId="18" xr:uid="{00000000-0005-0000-0000-000013000000}"/>
    <cellStyle name="標準 5" xfId="19" xr:uid="{00000000-0005-0000-0000-000014000000}"/>
    <cellStyle name="標準 6" xfId="20" xr:uid="{00000000-0005-0000-0000-000015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CFF66"/>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16934</xdr:colOff>
      <xdr:row>0</xdr:row>
      <xdr:rowOff>93133</xdr:rowOff>
    </xdr:from>
    <xdr:to>
      <xdr:col>77</xdr:col>
      <xdr:colOff>76200</xdr:colOff>
      <xdr:row>4</xdr:row>
      <xdr:rowOff>110067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86134" y="93133"/>
          <a:ext cx="2785533" cy="491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FF0000"/>
              </a:solidFill>
            </a:rPr>
            <a:t>※</a:t>
          </a:r>
          <a:r>
            <a:rPr kumimoji="1" lang="ja-JP" altLang="en-US" sz="2400">
              <a:solidFill>
                <a:srgbClr val="FF0000"/>
              </a:solidFill>
            </a:rPr>
            <a:t>記入必須（○印）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95251</xdr:colOff>
      <xdr:row>0</xdr:row>
      <xdr:rowOff>119063</xdr:rowOff>
    </xdr:from>
    <xdr:to>
      <xdr:col>54</xdr:col>
      <xdr:colOff>309563</xdr:colOff>
      <xdr:row>3</xdr:row>
      <xdr:rowOff>79376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493126" y="119063"/>
          <a:ext cx="5103812" cy="83343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６筆以上、又は現況地目や共有持分割合等　　　　　　　　　　　の単位にまとめて届出の場合に作成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8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3" t="s">
        <v>8960</v>
      </c>
      <c r="F5" s="413"/>
      <c r="G5" s="414"/>
    </row>
    <row r="6" spans="1:7" ht="39.6" customHeight="1" x14ac:dyDescent="0.15">
      <c r="C6" s="43" t="s">
        <v>8036</v>
      </c>
      <c r="D6" s="44" t="s">
        <v>8955</v>
      </c>
      <c r="E6" s="415" t="s">
        <v>8956</v>
      </c>
      <c r="F6" s="416"/>
      <c r="G6" s="417"/>
    </row>
    <row r="7" spans="1:7" ht="39.6" customHeight="1" x14ac:dyDescent="0.15">
      <c r="C7" s="43" t="s">
        <v>8968</v>
      </c>
      <c r="D7" s="44" t="s">
        <v>8951</v>
      </c>
      <c r="E7" s="418" t="s">
        <v>8957</v>
      </c>
      <c r="F7" s="419"/>
      <c r="G7" s="420"/>
    </row>
    <row r="8" spans="1:7" ht="39.6" customHeight="1" x14ac:dyDescent="0.15">
      <c r="C8" s="43" t="s">
        <v>8038</v>
      </c>
      <c r="D8" s="44" t="s">
        <v>8950</v>
      </c>
      <c r="E8" s="415" t="s">
        <v>8978</v>
      </c>
      <c r="F8" s="416"/>
      <c r="G8" s="417"/>
    </row>
    <row r="9" spans="1:7" ht="39.6" customHeight="1" x14ac:dyDescent="0.15">
      <c r="C9" s="43" t="s">
        <v>8039</v>
      </c>
      <c r="D9" s="44" t="s">
        <v>8953</v>
      </c>
      <c r="E9" s="415" t="s">
        <v>8954</v>
      </c>
      <c r="F9" s="416"/>
      <c r="G9" s="417"/>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2" t="s">
        <v>8960</v>
      </c>
      <c r="F13" s="413"/>
      <c r="G13" s="414"/>
    </row>
    <row r="14" spans="1:7" ht="39" customHeight="1" x14ac:dyDescent="0.15">
      <c r="C14" s="43" t="s">
        <v>8967</v>
      </c>
      <c r="D14" s="50" t="s">
        <v>8958</v>
      </c>
      <c r="E14" s="415" t="s">
        <v>8965</v>
      </c>
      <c r="F14" s="416"/>
      <c r="G14" s="417"/>
    </row>
    <row r="15" spans="1:7" ht="39" customHeight="1" x14ac:dyDescent="0.15">
      <c r="C15" s="43" t="s">
        <v>8968</v>
      </c>
      <c r="D15" s="50" t="s">
        <v>8961</v>
      </c>
      <c r="E15" s="415" t="s">
        <v>8962</v>
      </c>
      <c r="F15" s="416"/>
      <c r="G15" s="417"/>
    </row>
    <row r="16" spans="1:7" ht="39" customHeight="1" x14ac:dyDescent="0.15">
      <c r="C16" s="43" t="s">
        <v>8969</v>
      </c>
      <c r="D16" s="50" t="s">
        <v>8963</v>
      </c>
      <c r="E16" s="415" t="s">
        <v>8964</v>
      </c>
      <c r="F16" s="416"/>
      <c r="G16" s="417"/>
    </row>
    <row r="17" spans="2:12" ht="39" customHeight="1" x14ac:dyDescent="0.15">
      <c r="C17" s="43" t="s">
        <v>8970</v>
      </c>
      <c r="D17" s="50" t="s">
        <v>8966</v>
      </c>
      <c r="E17" s="415" t="s">
        <v>9066</v>
      </c>
      <c r="F17" s="416"/>
      <c r="G17" s="417"/>
    </row>
    <row r="18" spans="2:12" ht="39" customHeight="1" x14ac:dyDescent="0.15">
      <c r="C18" s="43" t="s">
        <v>8971</v>
      </c>
      <c r="D18" s="50" t="s">
        <v>8518</v>
      </c>
      <c r="E18" s="421" t="s">
        <v>9016</v>
      </c>
      <c r="F18" s="422"/>
      <c r="G18" s="423"/>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2" t="s">
        <v>8960</v>
      </c>
      <c r="F21" s="413"/>
      <c r="G21" s="414"/>
    </row>
    <row r="22" spans="2:12" ht="39" customHeight="1" x14ac:dyDescent="0.15">
      <c r="C22" s="428" t="s">
        <v>8967</v>
      </c>
      <c r="D22" s="431" t="s">
        <v>8558</v>
      </c>
      <c r="E22" s="434" t="s">
        <v>8985</v>
      </c>
      <c r="F22" s="435"/>
      <c r="G22" s="436"/>
    </row>
    <row r="23" spans="2:12" ht="27.6" customHeight="1" x14ac:dyDescent="0.15">
      <c r="C23" s="429"/>
      <c r="D23" s="432"/>
      <c r="E23" s="427" t="s">
        <v>8996</v>
      </c>
      <c r="F23" s="46" t="s">
        <v>8973</v>
      </c>
      <c r="G23" s="44" t="s">
        <v>8987</v>
      </c>
    </row>
    <row r="24" spans="2:12" ht="27.6" customHeight="1" x14ac:dyDescent="0.15">
      <c r="C24" s="429"/>
      <c r="D24" s="432"/>
      <c r="E24" s="427"/>
      <c r="F24" s="52" t="s">
        <v>8974</v>
      </c>
      <c r="G24" s="44" t="s">
        <v>8988</v>
      </c>
    </row>
    <row r="25" spans="2:12" ht="27.6" customHeight="1" x14ac:dyDescent="0.15">
      <c r="C25" s="429"/>
      <c r="D25" s="432"/>
      <c r="E25" s="427"/>
      <c r="F25" s="43" t="s">
        <v>8977</v>
      </c>
      <c r="G25" s="44" t="s">
        <v>8989</v>
      </c>
    </row>
    <row r="26" spans="2:12" ht="27.6" customHeight="1" x14ac:dyDescent="0.15">
      <c r="C26" s="429"/>
      <c r="D26" s="432"/>
      <c r="E26" s="427"/>
      <c r="F26" s="43" t="s">
        <v>8975</v>
      </c>
      <c r="G26" s="44" t="s">
        <v>8990</v>
      </c>
    </row>
    <row r="27" spans="2:12" ht="27.6" customHeight="1" x14ac:dyDescent="0.15">
      <c r="C27" s="429"/>
      <c r="D27" s="432"/>
      <c r="E27" s="427"/>
      <c r="F27" s="43" t="s">
        <v>8976</v>
      </c>
      <c r="G27" s="44" t="s">
        <v>8991</v>
      </c>
    </row>
    <row r="28" spans="2:12" ht="27.6" customHeight="1" x14ac:dyDescent="0.15">
      <c r="C28" s="430"/>
      <c r="D28" s="433"/>
      <c r="E28" s="427"/>
      <c r="F28" s="53"/>
      <c r="G28" s="44" t="s">
        <v>8992</v>
      </c>
    </row>
    <row r="29" spans="2:12" ht="54.75" customHeight="1" x14ac:dyDescent="0.15">
      <c r="C29" s="43" t="s">
        <v>8968</v>
      </c>
      <c r="D29" s="50" t="s">
        <v>190</v>
      </c>
      <c r="E29" s="418" t="s">
        <v>9041</v>
      </c>
      <c r="F29" s="419"/>
      <c r="G29" s="420"/>
    </row>
    <row r="30" spans="2:12" x14ac:dyDescent="0.15">
      <c r="C30" s="428" t="s">
        <v>8969</v>
      </c>
      <c r="D30" s="431" t="s">
        <v>8622</v>
      </c>
      <c r="E30" s="424" t="s">
        <v>8993</v>
      </c>
      <c r="F30" s="425"/>
      <c r="G30" s="426"/>
    </row>
    <row r="31" spans="2:12" ht="39" customHeight="1" x14ac:dyDescent="0.15">
      <c r="C31" s="429"/>
      <c r="D31" s="432"/>
      <c r="E31" s="427" t="s">
        <v>8997</v>
      </c>
      <c r="F31" s="45" t="s">
        <v>8933</v>
      </c>
      <c r="G31" s="54" t="s">
        <v>8986</v>
      </c>
    </row>
    <row r="32" spans="2:12" ht="39" customHeight="1" x14ac:dyDescent="0.15">
      <c r="C32" s="429"/>
      <c r="D32" s="432"/>
      <c r="E32" s="427"/>
      <c r="F32" s="45" t="s">
        <v>8979</v>
      </c>
      <c r="G32" s="55" t="s">
        <v>8980</v>
      </c>
    </row>
    <row r="33" spans="2:7" ht="39" customHeight="1" x14ac:dyDescent="0.15">
      <c r="C33" s="429"/>
      <c r="D33" s="432"/>
      <c r="E33" s="427"/>
      <c r="F33" s="45" t="s">
        <v>8981</v>
      </c>
      <c r="G33" s="51" t="s">
        <v>8982</v>
      </c>
    </row>
    <row r="34" spans="2:7" ht="56.25" x14ac:dyDescent="0.15">
      <c r="C34" s="429"/>
      <c r="D34" s="432"/>
      <c r="E34" s="427"/>
      <c r="F34" s="43" t="s">
        <v>8624</v>
      </c>
      <c r="G34" s="54" t="s">
        <v>8994</v>
      </c>
    </row>
    <row r="35" spans="2:7" ht="39" customHeight="1" x14ac:dyDescent="0.15">
      <c r="C35" s="430"/>
      <c r="D35" s="433"/>
      <c r="E35" s="427"/>
      <c r="F35" s="43" t="s">
        <v>8983</v>
      </c>
      <c r="G35" s="55" t="s">
        <v>8984</v>
      </c>
    </row>
    <row r="36" spans="2:7" ht="128.25" customHeight="1" x14ac:dyDescent="0.15">
      <c r="C36" s="43" t="s">
        <v>8970</v>
      </c>
      <c r="D36" s="50" t="s">
        <v>8626</v>
      </c>
      <c r="E36" s="415" t="s">
        <v>8998</v>
      </c>
      <c r="F36" s="422"/>
      <c r="G36" s="423"/>
    </row>
    <row r="37" spans="2:7" ht="18.75" customHeight="1" x14ac:dyDescent="0.15"/>
    <row r="38" spans="2:7" ht="19.5" x14ac:dyDescent="0.15">
      <c r="B38" s="23" t="s">
        <v>8995</v>
      </c>
    </row>
    <row r="39" spans="2:7" ht="19.5" x14ac:dyDescent="0.15">
      <c r="C39" s="23" t="s">
        <v>9012</v>
      </c>
    </row>
    <row r="40" spans="2:7" x14ac:dyDescent="0.15">
      <c r="C40" s="33" t="s">
        <v>194</v>
      </c>
      <c r="D40" s="412" t="s">
        <v>9013</v>
      </c>
      <c r="E40" s="413"/>
      <c r="F40" s="413"/>
      <c r="G40" s="414"/>
    </row>
    <row r="41" spans="2:7" ht="57" customHeight="1" x14ac:dyDescent="0.15">
      <c r="C41" s="43" t="s">
        <v>8036</v>
      </c>
      <c r="D41" s="415" t="s">
        <v>9040</v>
      </c>
      <c r="E41" s="416"/>
      <c r="F41" s="416"/>
      <c r="G41" s="417"/>
    </row>
    <row r="42" spans="2:7" ht="39" customHeight="1" x14ac:dyDescent="0.15">
      <c r="C42" s="43" t="s">
        <v>8037</v>
      </c>
      <c r="D42" s="415" t="s">
        <v>9014</v>
      </c>
      <c r="E42" s="416"/>
      <c r="F42" s="416"/>
      <c r="G42" s="417"/>
    </row>
    <row r="43" spans="2:7" ht="39" customHeight="1" x14ac:dyDescent="0.15">
      <c r="C43" s="43" t="s">
        <v>8038</v>
      </c>
      <c r="D43" s="415" t="s">
        <v>9015</v>
      </c>
      <c r="E43" s="416"/>
      <c r="F43" s="416"/>
      <c r="G43" s="417"/>
    </row>
  </sheetData>
  <sheetProtection algorithmName="SHA-512" hashValue="vThZVBIzO9AOqzF/E4uVAixl0klOQ6OTzClHIl4KjJjA71Js2ZproAy4IGmkKlMnacI3pRedwCFFS4li5yETxg==" saltValue="gnfBOdURmvSEiwsIUJl3oA==" spinCount="100000" sheet="1" objects="1" scenarios="1"/>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9"/>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80" zoomScaleNormal="80" zoomScaleSheetLayoutView="100" zoomScalePageLayoutView="70" workbookViewId="0">
      <pane ySplit="1" topLeftCell="A2" activePane="bottomLeft" state="frozen"/>
      <selection pane="bottomLeft"/>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8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7" t="s">
        <v>189</v>
      </c>
      <c r="E5" s="438"/>
      <c r="F5" s="439"/>
      <c r="G5" s="218" t="s">
        <v>8558</v>
      </c>
      <c r="H5" s="219" t="s">
        <v>190</v>
      </c>
      <c r="I5" s="218" t="s">
        <v>8622</v>
      </c>
      <c r="J5" s="220" t="s">
        <v>8626</v>
      </c>
    </row>
    <row r="6" spans="1:10" ht="33" customHeight="1" thickBot="1" x14ac:dyDescent="0.2">
      <c r="C6" s="221" t="s">
        <v>8036</v>
      </c>
      <c r="D6" s="486" t="s">
        <v>8109</v>
      </c>
      <c r="E6" s="487"/>
      <c r="F6" s="488"/>
      <c r="G6" s="304" t="str">
        <f>IF(ISBLANK(H6),"必須","入力済")</f>
        <v>必須</v>
      </c>
      <c r="H6" s="87"/>
      <c r="I6" s="222" t="s">
        <v>8933</v>
      </c>
      <c r="J6" s="351" t="s">
        <v>9018</v>
      </c>
    </row>
    <row r="7" spans="1:10" ht="33" customHeight="1" thickBot="1" x14ac:dyDescent="0.2">
      <c r="C7" s="223" t="s">
        <v>8037</v>
      </c>
      <c r="D7" s="489" t="s">
        <v>184</v>
      </c>
      <c r="E7" s="490"/>
      <c r="F7" s="491"/>
      <c r="G7" s="304" t="str">
        <f>IF(ISBLANK(H7),"必須","入力済")</f>
        <v>必須</v>
      </c>
      <c r="H7" s="88"/>
      <c r="I7" s="224" t="s">
        <v>8933</v>
      </c>
      <c r="J7" s="352" t="s">
        <v>9019</v>
      </c>
    </row>
    <row r="8" spans="1:10" ht="33" customHeight="1" x14ac:dyDescent="0.15">
      <c r="C8" s="225" t="s">
        <v>8038</v>
      </c>
      <c r="D8" s="479" t="s">
        <v>8559</v>
      </c>
      <c r="E8" s="481" t="s">
        <v>8594</v>
      </c>
      <c r="F8" s="482"/>
      <c r="G8" s="304" t="str">
        <f>IF(ISBLANK(H8),"必須","入力済")</f>
        <v>必須</v>
      </c>
      <c r="H8" s="63"/>
      <c r="I8" s="226" t="s">
        <v>8624</v>
      </c>
      <c r="J8" s="353" t="s">
        <v>8623</v>
      </c>
    </row>
    <row r="9" spans="1:10" ht="33" x14ac:dyDescent="0.15">
      <c r="C9" s="227" t="s">
        <v>8039</v>
      </c>
      <c r="D9" s="485"/>
      <c r="E9" s="492" t="s">
        <v>8751</v>
      </c>
      <c r="F9" s="493"/>
      <c r="G9" s="305" t="str">
        <f>IF(ISBLANK(H9),"必須","入力済")</f>
        <v>必須</v>
      </c>
      <c r="H9" s="59"/>
      <c r="I9" s="228" t="s">
        <v>8788</v>
      </c>
      <c r="J9" s="354" t="s">
        <v>8625</v>
      </c>
    </row>
    <row r="10" spans="1:10" ht="33" customHeight="1" thickBot="1" x14ac:dyDescent="0.2">
      <c r="C10" s="229" t="s">
        <v>8040</v>
      </c>
      <c r="D10" s="480"/>
      <c r="E10" s="456" t="s">
        <v>8087</v>
      </c>
      <c r="F10" s="45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7" t="s">
        <v>189</v>
      </c>
      <c r="E13" s="438"/>
      <c r="F13" s="439"/>
      <c r="G13" s="218" t="s">
        <v>8558</v>
      </c>
      <c r="H13" s="219" t="s">
        <v>190</v>
      </c>
      <c r="I13" s="218" t="s">
        <v>8622</v>
      </c>
      <c r="J13" s="220" t="s">
        <v>8626</v>
      </c>
    </row>
    <row r="14" spans="1:10" ht="33" x14ac:dyDescent="0.15">
      <c r="C14" s="225" t="s">
        <v>8036</v>
      </c>
      <c r="D14" s="505" t="s">
        <v>8595</v>
      </c>
      <c r="E14" s="481" t="s">
        <v>186</v>
      </c>
      <c r="F14" s="482"/>
      <c r="G14" s="304" t="str">
        <f>IF(ISBLANK(H14), IF(H15="国外", "該当の場合は必須", "必須"), "入力済")</f>
        <v>必須</v>
      </c>
      <c r="H14" s="121"/>
      <c r="I14" s="231" t="s">
        <v>8787</v>
      </c>
      <c r="J14" s="356" t="s">
        <v>9020</v>
      </c>
    </row>
    <row r="15" spans="1:10" ht="33" customHeight="1" x14ac:dyDescent="0.15">
      <c r="C15" s="232" t="s">
        <v>8037</v>
      </c>
      <c r="D15" s="485"/>
      <c r="E15" s="464" t="s">
        <v>188</v>
      </c>
      <c r="F15" s="465"/>
      <c r="G15" s="307" t="str">
        <f>IF(ISBLANK(H15),"必須","入力済")</f>
        <v>必須</v>
      </c>
      <c r="H15" s="56"/>
      <c r="I15" s="233" t="s">
        <v>8624</v>
      </c>
      <c r="J15" s="357" t="s">
        <v>8627</v>
      </c>
    </row>
    <row r="16" spans="1:10" ht="33" customHeight="1" x14ac:dyDescent="0.15">
      <c r="C16" s="227" t="s">
        <v>8038</v>
      </c>
      <c r="D16" s="485"/>
      <c r="E16" s="464" t="s">
        <v>187</v>
      </c>
      <c r="F16" s="465"/>
      <c r="G16" s="307" t="str">
        <f>IF(ISBLANK(H16),"必須","入力済")</f>
        <v>必須</v>
      </c>
      <c r="H16" s="56"/>
      <c r="I16" s="233" t="s">
        <v>8624</v>
      </c>
      <c r="J16" s="357" t="s">
        <v>8628</v>
      </c>
    </row>
    <row r="17" spans="3:10" ht="33" x14ac:dyDescent="0.15">
      <c r="C17" s="227" t="s">
        <v>8039</v>
      </c>
      <c r="D17" s="485"/>
      <c r="E17" s="494" t="s">
        <v>8754</v>
      </c>
      <c r="F17" s="495"/>
      <c r="G17" s="307" t="str">
        <f>IF(ISBLANK(H17),"必須","入力済")</f>
        <v>必須</v>
      </c>
      <c r="H17" s="118"/>
      <c r="I17" s="234" t="s">
        <v>8788</v>
      </c>
      <c r="J17" s="357" t="s">
        <v>8750</v>
      </c>
    </row>
    <row r="18" spans="3:10" ht="33.75" thickBot="1" x14ac:dyDescent="0.2">
      <c r="C18" s="229" t="s">
        <v>8040</v>
      </c>
      <c r="D18" s="480"/>
      <c r="E18" s="512" t="s">
        <v>8755</v>
      </c>
      <c r="F18" s="513"/>
      <c r="G18" s="307" t="str">
        <f>IF(ISBLANK(H18),"該当の場合は必須","入力済")</f>
        <v>該当の場合は必須</v>
      </c>
      <c r="H18" s="122"/>
      <c r="I18" s="235" t="s">
        <v>8789</v>
      </c>
      <c r="J18" s="358" t="s">
        <v>9021</v>
      </c>
    </row>
    <row r="19" spans="3:10" ht="33" customHeight="1" x14ac:dyDescent="0.15">
      <c r="C19" s="225" t="s">
        <v>8535</v>
      </c>
      <c r="D19" s="505" t="s">
        <v>8601</v>
      </c>
      <c r="E19" s="481" t="s">
        <v>8560</v>
      </c>
      <c r="F19" s="482"/>
      <c r="G19" s="304" t="str">
        <f>IF(ISBLANK(H19),"必須","入力済")</f>
        <v>必須</v>
      </c>
      <c r="H19" s="63"/>
      <c r="I19" s="236" t="s">
        <v>8624</v>
      </c>
      <c r="J19" s="359" t="s">
        <v>9084</v>
      </c>
    </row>
    <row r="20" spans="3:10" ht="49.5" x14ac:dyDescent="0.15">
      <c r="C20" s="227" t="s">
        <v>8536</v>
      </c>
      <c r="D20" s="485"/>
      <c r="E20" s="464" t="str">
        <f>IF(H19="", "氏名（法人の場合は法人名）", IF(H19="個人", "氏名", "法人名"))</f>
        <v>氏名（法人の場合は法人名）</v>
      </c>
      <c r="F20" s="465"/>
      <c r="G20" s="308" t="str">
        <f>IF(ISBLANK(H20),"必須","入力済")</f>
        <v>必須</v>
      </c>
      <c r="H20" s="118"/>
      <c r="I20" s="237" t="s">
        <v>8789</v>
      </c>
      <c r="J20" s="357" t="s">
        <v>8767</v>
      </c>
    </row>
    <row r="21" spans="3:10" ht="49.5" x14ac:dyDescent="0.15">
      <c r="C21" s="227" t="s">
        <v>8537</v>
      </c>
      <c r="D21" s="485"/>
      <c r="E21" s="496" t="s">
        <v>9068</v>
      </c>
      <c r="F21" s="497"/>
      <c r="G21" s="305" t="str">
        <f>IF(ISBLANK(H21),"必須","入力済")</f>
        <v>必須</v>
      </c>
      <c r="H21" s="119"/>
      <c r="I21" s="238" t="s">
        <v>8789</v>
      </c>
      <c r="J21" s="354" t="s">
        <v>8768</v>
      </c>
    </row>
    <row r="22" spans="3:10" ht="33" x14ac:dyDescent="0.15">
      <c r="C22" s="227" t="s">
        <v>8538</v>
      </c>
      <c r="D22" s="485"/>
      <c r="E22" s="464" t="s">
        <v>8472</v>
      </c>
      <c r="F22" s="465"/>
      <c r="G22" s="309" t="str">
        <f>IF(ISBLANK(H22),"必須","入力済")</f>
        <v>必須</v>
      </c>
      <c r="H22" s="118"/>
      <c r="I22" s="237" t="s">
        <v>8787</v>
      </c>
      <c r="J22" s="357" t="s">
        <v>8630</v>
      </c>
    </row>
    <row r="23" spans="3:10" ht="49.5" customHeight="1" x14ac:dyDescent="0.15">
      <c r="C23" s="227" t="s">
        <v>8539</v>
      </c>
      <c r="D23" s="485"/>
      <c r="E23" s="464" t="s">
        <v>8467</v>
      </c>
      <c r="F23" s="465"/>
      <c r="G23" s="308" t="str">
        <f>IF(ISBLANK(H23),"必須","入力済")</f>
        <v>必須</v>
      </c>
      <c r="H23" s="56"/>
      <c r="I23" s="233" t="s">
        <v>8632</v>
      </c>
      <c r="J23" s="357" t="s">
        <v>8631</v>
      </c>
    </row>
    <row r="24" spans="3:10" ht="33" x14ac:dyDescent="0.15">
      <c r="C24" s="227" t="s">
        <v>8540</v>
      </c>
      <c r="D24" s="485"/>
      <c r="E24" s="492" t="s">
        <v>8752</v>
      </c>
      <c r="F24" s="493"/>
      <c r="G24" s="305" t="str">
        <f>IF(ISBLANK(H24), "必須", "入力済" &amp; CHAR(10) &amp; "（" &amp; LEN(SUBSTITUTE(H24, CHAR(10), "")) &amp; "文字）")</f>
        <v>必須</v>
      </c>
      <c r="H24" s="96"/>
      <c r="I24" s="238" t="s">
        <v>8789</v>
      </c>
      <c r="J24" s="354" t="s">
        <v>9022</v>
      </c>
    </row>
    <row r="25" spans="3:10" ht="49.5" customHeight="1" thickBot="1" x14ac:dyDescent="0.2">
      <c r="C25" s="229" t="s">
        <v>8541</v>
      </c>
      <c r="D25" s="480"/>
      <c r="E25" s="503" t="s">
        <v>8591</v>
      </c>
      <c r="F25" s="504"/>
      <c r="G25" s="310" t="str">
        <f t="shared" ref="G25:G33" si="0">IF(ISBLANK(H25),"必須","入力済")</f>
        <v>必須</v>
      </c>
      <c r="H25" s="64"/>
      <c r="I25" s="239" t="s">
        <v>8624</v>
      </c>
      <c r="J25" s="360" t="s">
        <v>8633</v>
      </c>
    </row>
    <row r="26" spans="3:10" ht="33" customHeight="1" x14ac:dyDescent="0.15">
      <c r="C26" s="225" t="s">
        <v>8542</v>
      </c>
      <c r="D26" s="505" t="s">
        <v>8561</v>
      </c>
      <c r="E26" s="481" t="s">
        <v>8695</v>
      </c>
      <c r="F26" s="482"/>
      <c r="G26" s="308" t="str">
        <f t="shared" si="0"/>
        <v>必須</v>
      </c>
      <c r="H26" s="63"/>
      <c r="I26" s="240" t="s">
        <v>8624</v>
      </c>
      <c r="J26" s="353" t="s">
        <v>9069</v>
      </c>
    </row>
    <row r="27" spans="3:10" ht="49.5" x14ac:dyDescent="0.15">
      <c r="C27" s="227" t="s">
        <v>8543</v>
      </c>
      <c r="D27" s="522"/>
      <c r="E27" s="492" t="s">
        <v>8562</v>
      </c>
      <c r="F27" s="493"/>
      <c r="G27" s="305" t="str">
        <f t="shared" si="0"/>
        <v>必須</v>
      </c>
      <c r="H27" s="119"/>
      <c r="I27" s="241" t="s">
        <v>8789</v>
      </c>
      <c r="J27" s="361" t="s">
        <v>8769</v>
      </c>
    </row>
    <row r="28" spans="3:10" ht="33" x14ac:dyDescent="0.15">
      <c r="C28" s="227" t="s">
        <v>8544</v>
      </c>
      <c r="D28" s="522"/>
      <c r="E28" s="496" t="s">
        <v>8563</v>
      </c>
      <c r="F28" s="497"/>
      <c r="G28" s="305" t="str">
        <f t="shared" si="0"/>
        <v>必須</v>
      </c>
      <c r="H28" s="119"/>
      <c r="I28" s="241" t="s">
        <v>8787</v>
      </c>
      <c r="J28" s="361" t="s">
        <v>8548</v>
      </c>
    </row>
    <row r="29" spans="3:10" ht="33.75" thickBot="1" x14ac:dyDescent="0.2">
      <c r="C29" s="229" t="s">
        <v>8545</v>
      </c>
      <c r="D29" s="523"/>
      <c r="E29" s="456" t="s">
        <v>8520</v>
      </c>
      <c r="F29" s="458"/>
      <c r="G29" s="311" t="str">
        <f t="shared" si="0"/>
        <v>必須</v>
      </c>
      <c r="H29" s="97"/>
      <c r="I29" s="242" t="s">
        <v>8787</v>
      </c>
      <c r="J29" s="362" t="s">
        <v>8770</v>
      </c>
    </row>
    <row r="30" spans="3:10" ht="49.5" customHeight="1" x14ac:dyDescent="0.15">
      <c r="C30" s="225" t="s">
        <v>8546</v>
      </c>
      <c r="D30" s="479" t="s">
        <v>8564</v>
      </c>
      <c r="E30" s="481" t="s">
        <v>185</v>
      </c>
      <c r="F30" s="482"/>
      <c r="G30" s="312" t="str">
        <f t="shared" si="0"/>
        <v>必須</v>
      </c>
      <c r="H30" s="63"/>
      <c r="I30" s="236" t="s">
        <v>8624</v>
      </c>
      <c r="J30" s="353" t="s">
        <v>11104</v>
      </c>
    </row>
    <row r="31" spans="3:10" ht="50.25" thickBot="1" x14ac:dyDescent="0.2">
      <c r="C31" s="229" t="s">
        <v>8547</v>
      </c>
      <c r="D31" s="480"/>
      <c r="E31" s="498" t="s">
        <v>8753</v>
      </c>
      <c r="F31" s="499"/>
      <c r="G31" s="311" t="str">
        <f t="shared" si="0"/>
        <v>必須</v>
      </c>
      <c r="H31" s="120"/>
      <c r="I31" s="244" t="s">
        <v>8789</v>
      </c>
      <c r="J31" s="363" t="s">
        <v>8771</v>
      </c>
    </row>
    <row r="32" spans="3:10" ht="49.5" customHeight="1" thickBot="1" x14ac:dyDescent="0.2">
      <c r="C32" s="223" t="s">
        <v>8566</v>
      </c>
      <c r="D32" s="459" t="s">
        <v>8565</v>
      </c>
      <c r="E32" s="460"/>
      <c r="F32" s="461"/>
      <c r="G32" s="313" t="str">
        <f t="shared" si="0"/>
        <v>必須</v>
      </c>
      <c r="H32" s="70"/>
      <c r="I32" s="245" t="s">
        <v>8624</v>
      </c>
      <c r="J32" s="364" t="s">
        <v>8634</v>
      </c>
    </row>
    <row r="33" spans="2:10" ht="33" customHeight="1" x14ac:dyDescent="0.15">
      <c r="C33" s="232" t="s">
        <v>8694</v>
      </c>
      <c r="D33" s="509" t="s">
        <v>8763</v>
      </c>
      <c r="E33" s="510"/>
      <c r="F33" s="511"/>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7" t="s">
        <v>189</v>
      </c>
      <c r="E36" s="438"/>
      <c r="F36" s="439"/>
      <c r="G36" s="218" t="s">
        <v>8558</v>
      </c>
      <c r="H36" s="219" t="s">
        <v>190</v>
      </c>
      <c r="I36" s="218" t="s">
        <v>8622</v>
      </c>
      <c r="J36" s="220" t="s">
        <v>8626</v>
      </c>
    </row>
    <row r="37" spans="2:10" ht="33" x14ac:dyDescent="0.15">
      <c r="C37" s="225" t="s">
        <v>8036</v>
      </c>
      <c r="D37" s="500" t="s">
        <v>8567</v>
      </c>
      <c r="E37" s="481" t="s">
        <v>186</v>
      </c>
      <c r="F37" s="482"/>
      <c r="G37" s="304" t="str">
        <f>IF(ISBLANK(H37), IF(H38="国外", "該当の場合は必須", "必須"), "入力済")</f>
        <v>必須</v>
      </c>
      <c r="H37" s="121"/>
      <c r="I37" s="231" t="s">
        <v>8787</v>
      </c>
      <c r="J37" s="356" t="s">
        <v>9020</v>
      </c>
    </row>
    <row r="38" spans="2:10" ht="33" customHeight="1" x14ac:dyDescent="0.15">
      <c r="C38" s="227" t="s">
        <v>8037</v>
      </c>
      <c r="D38" s="501"/>
      <c r="E38" s="464" t="s">
        <v>188</v>
      </c>
      <c r="F38" s="465"/>
      <c r="G38" s="308" t="str">
        <f>IF(ISBLANK(H38),"必須","入力済")</f>
        <v>必須</v>
      </c>
      <c r="H38" s="56"/>
      <c r="I38" s="233" t="s">
        <v>8624</v>
      </c>
      <c r="J38" s="357" t="s">
        <v>8627</v>
      </c>
    </row>
    <row r="39" spans="2:10" ht="33" customHeight="1" x14ac:dyDescent="0.15">
      <c r="C39" s="227" t="s">
        <v>8038</v>
      </c>
      <c r="D39" s="501"/>
      <c r="E39" s="464" t="s">
        <v>187</v>
      </c>
      <c r="F39" s="465"/>
      <c r="G39" s="307" t="str">
        <f>IF(ISBLANK(H39),"必須","入力済")</f>
        <v>必須</v>
      </c>
      <c r="H39" s="56"/>
      <c r="I39" s="233" t="s">
        <v>8624</v>
      </c>
      <c r="J39" s="357" t="s">
        <v>8628</v>
      </c>
    </row>
    <row r="40" spans="2:10" ht="33" x14ac:dyDescent="0.15">
      <c r="C40" s="227" t="s">
        <v>8039</v>
      </c>
      <c r="D40" s="501"/>
      <c r="E40" s="464" t="s">
        <v>8754</v>
      </c>
      <c r="F40" s="465"/>
      <c r="G40" s="308" t="str">
        <f>IF(ISBLANK(H40),"必須","入力済")</f>
        <v>必須</v>
      </c>
      <c r="H40" s="118"/>
      <c r="I40" s="234" t="s">
        <v>8789</v>
      </c>
      <c r="J40" s="366" t="s">
        <v>8756</v>
      </c>
    </row>
    <row r="41" spans="2:10" ht="33.75" thickBot="1" x14ac:dyDescent="0.2">
      <c r="C41" s="229" t="s">
        <v>8040</v>
      </c>
      <c r="D41" s="502"/>
      <c r="E41" s="456" t="s">
        <v>8755</v>
      </c>
      <c r="F41" s="458"/>
      <c r="G41" s="315" t="str">
        <f>IF(ISBLANK(H41),"該当の場合は必須","入力済")</f>
        <v>該当の場合は必須</v>
      </c>
      <c r="H41" s="122"/>
      <c r="I41" s="235" t="s">
        <v>8789</v>
      </c>
      <c r="J41" s="358" t="s">
        <v>9023</v>
      </c>
    </row>
    <row r="42" spans="2:10" ht="33" customHeight="1" x14ac:dyDescent="0.15">
      <c r="C42" s="225" t="s">
        <v>8535</v>
      </c>
      <c r="D42" s="506" t="s">
        <v>8568</v>
      </c>
      <c r="E42" s="481" t="s">
        <v>8560</v>
      </c>
      <c r="F42" s="482"/>
      <c r="G42" s="304" t="str">
        <f>IF(ISBLANK(H42),"必須","入力済")</f>
        <v>必須</v>
      </c>
      <c r="H42" s="63"/>
      <c r="I42" s="236" t="s">
        <v>8624</v>
      </c>
      <c r="J42" s="359" t="s">
        <v>9085</v>
      </c>
    </row>
    <row r="43" spans="2:10" ht="49.5" x14ac:dyDescent="0.15">
      <c r="C43" s="227" t="s">
        <v>8536</v>
      </c>
      <c r="D43" s="507"/>
      <c r="E43" s="464" t="str">
        <f>IF(H42="", "氏名（法人の場合は法人名）", IF(H42="個人", "氏名", "法人名"))</f>
        <v>氏名（法人の場合は法人名）</v>
      </c>
      <c r="F43" s="465"/>
      <c r="G43" s="308" t="str">
        <f>IF(ISBLANK(H43),"必須","入力済")</f>
        <v>必須</v>
      </c>
      <c r="H43" s="118"/>
      <c r="I43" s="237" t="s">
        <v>8789</v>
      </c>
      <c r="J43" s="357" t="s">
        <v>9067</v>
      </c>
    </row>
    <row r="44" spans="2:10" ht="50.25" thickBot="1" x14ac:dyDescent="0.2">
      <c r="C44" s="229" t="s">
        <v>8537</v>
      </c>
      <c r="D44" s="508"/>
      <c r="E44" s="454" t="s">
        <v>9068</v>
      </c>
      <c r="F44" s="455"/>
      <c r="G44" s="311" t="str">
        <f>IF(ISBLANK(H44),"必須","入力済")</f>
        <v>必須</v>
      </c>
      <c r="H44" s="120"/>
      <c r="I44" s="244" t="s">
        <v>8789</v>
      </c>
      <c r="J44" s="363" t="s">
        <v>8768</v>
      </c>
    </row>
    <row r="45" spans="2:10" ht="49.5" customHeight="1" thickBot="1" x14ac:dyDescent="0.2">
      <c r="C45" s="223" t="s">
        <v>8538</v>
      </c>
      <c r="D45" s="459" t="s">
        <v>8569</v>
      </c>
      <c r="E45" s="460"/>
      <c r="F45" s="461"/>
      <c r="G45" s="313" t="str">
        <f>IF(ISBLANK(H45),"必須","入力済")</f>
        <v>必須</v>
      </c>
      <c r="H45" s="70"/>
      <c r="I45" s="245" t="s">
        <v>8624</v>
      </c>
      <c r="J45" s="364" t="s">
        <v>8635</v>
      </c>
    </row>
    <row r="46" spans="2:10" ht="33" customHeight="1" thickBot="1" x14ac:dyDescent="0.2">
      <c r="C46" s="223" t="s">
        <v>8539</v>
      </c>
      <c r="D46" s="443" t="s">
        <v>9073</v>
      </c>
      <c r="E46" s="444"/>
      <c r="F46" s="445"/>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7" t="s">
        <v>189</v>
      </c>
      <c r="E50" s="438"/>
      <c r="F50" s="439"/>
      <c r="G50" s="218" t="s">
        <v>8558</v>
      </c>
      <c r="H50" s="219" t="s">
        <v>190</v>
      </c>
      <c r="I50" s="218" t="s">
        <v>8622</v>
      </c>
      <c r="J50" s="220" t="s">
        <v>8626</v>
      </c>
    </row>
    <row r="51" spans="2:11" ht="53.45" customHeight="1" x14ac:dyDescent="0.15">
      <c r="C51" s="225" t="s">
        <v>8036</v>
      </c>
      <c r="D51" s="472" t="s">
        <v>8031</v>
      </c>
      <c r="E51" s="473"/>
      <c r="F51" s="474"/>
      <c r="G51" s="304" t="str">
        <f>IF(ISBLANK(H51),"必須","入力済")</f>
        <v>必須</v>
      </c>
      <c r="H51" s="63"/>
      <c r="I51" s="226" t="s">
        <v>8624</v>
      </c>
      <c r="J51" s="368" t="s">
        <v>8636</v>
      </c>
    </row>
    <row r="52" spans="2:11" ht="33" customHeight="1" thickBot="1" x14ac:dyDescent="0.2">
      <c r="C52" s="229" t="s">
        <v>8037</v>
      </c>
      <c r="D52" s="221"/>
      <c r="E52" s="475" t="s">
        <v>8532</v>
      </c>
      <c r="F52" s="476"/>
      <c r="G52" s="317" t="str">
        <f>IF(ISBLANK(H52),"必須","入力済")</f>
        <v>必須</v>
      </c>
      <c r="H52" s="89"/>
      <c r="I52" s="249" t="s">
        <v>8933</v>
      </c>
      <c r="J52" s="369" t="s">
        <v>9024</v>
      </c>
    </row>
    <row r="53" spans="2:11" ht="49.5" customHeight="1" thickBot="1" x14ac:dyDescent="0.2">
      <c r="C53" s="223" t="s">
        <v>8038</v>
      </c>
      <c r="D53" s="459" t="s">
        <v>9057</v>
      </c>
      <c r="E53" s="460"/>
      <c r="F53" s="461"/>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77" t="s">
        <v>9025</v>
      </c>
      <c r="C55" s="477"/>
      <c r="D55" s="477"/>
      <c r="E55" s="477"/>
      <c r="F55" s="477"/>
      <c r="G55" s="477"/>
      <c r="H55" s="477"/>
      <c r="I55" s="477"/>
      <c r="J55" s="477"/>
      <c r="K55" s="477"/>
    </row>
    <row r="56" spans="2:11" s="253" customFormat="1" ht="18" customHeight="1" x14ac:dyDescent="0.15">
      <c r="B56" s="254"/>
      <c r="C56" s="478" t="s">
        <v>8570</v>
      </c>
      <c r="D56" s="478"/>
      <c r="E56" s="478"/>
      <c r="F56" s="478"/>
      <c r="G56" s="478"/>
      <c r="H56" s="478"/>
      <c r="I56" s="478"/>
      <c r="J56" s="478"/>
      <c r="K56" s="478"/>
    </row>
    <row r="57" spans="2:11" s="253" customFormat="1" ht="18" customHeight="1" x14ac:dyDescent="0.15">
      <c r="B57" s="254"/>
      <c r="C57" s="478" t="s">
        <v>8648</v>
      </c>
      <c r="D57" s="478"/>
      <c r="E57" s="478"/>
      <c r="F57" s="478"/>
      <c r="G57" s="478"/>
      <c r="H57" s="478"/>
      <c r="I57" s="478"/>
      <c r="J57" s="478"/>
      <c r="K57" s="478"/>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78" t="s">
        <v>8571</v>
      </c>
      <c r="D59" s="478"/>
      <c r="E59" s="478"/>
      <c r="F59" s="478"/>
      <c r="G59" s="478"/>
      <c r="H59" s="478"/>
      <c r="I59" s="478"/>
      <c r="J59" s="478"/>
      <c r="K59" s="478"/>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7" t="s">
        <v>189</v>
      </c>
      <c r="E61" s="438"/>
      <c r="F61" s="439"/>
      <c r="G61" s="218" t="s">
        <v>8558</v>
      </c>
      <c r="H61" s="219" t="s">
        <v>190</v>
      </c>
      <c r="I61" s="218" t="s">
        <v>8622</v>
      </c>
      <c r="J61" s="220" t="s">
        <v>8626</v>
      </c>
    </row>
    <row r="62" spans="2:11" s="253" customFormat="1" ht="36.6" customHeight="1" thickBot="1" x14ac:dyDescent="0.2">
      <c r="B62" s="255"/>
      <c r="C62" s="256" t="s">
        <v>8758</v>
      </c>
      <c r="D62" s="460" t="s">
        <v>8757</v>
      </c>
      <c r="E62" s="460"/>
      <c r="F62" s="461"/>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7" t="s">
        <v>189</v>
      </c>
      <c r="E65" s="438"/>
      <c r="F65" s="439"/>
      <c r="G65" s="218" t="s">
        <v>8558</v>
      </c>
      <c r="H65" s="219" t="s">
        <v>190</v>
      </c>
      <c r="I65" s="218" t="s">
        <v>8622</v>
      </c>
      <c r="J65" s="220" t="s">
        <v>8626</v>
      </c>
    </row>
    <row r="66" spans="1:10" ht="33" customHeight="1" x14ac:dyDescent="0.15">
      <c r="C66" s="225" t="s">
        <v>8036</v>
      </c>
      <c r="D66" s="479" t="s">
        <v>8572</v>
      </c>
      <c r="E66" s="481" t="s">
        <v>188</v>
      </c>
      <c r="F66" s="482"/>
      <c r="G66" s="304" t="s">
        <v>11109</v>
      </c>
      <c r="H66" s="337" t="str">
        <f>IFERROR(VLOOKUP(A67,参照A!ET5:EU71,2,FALSE), "")</f>
        <v>佐賀県</v>
      </c>
      <c r="I66" s="261" t="s">
        <v>8639</v>
      </c>
      <c r="J66" s="353" t="s">
        <v>8637</v>
      </c>
    </row>
    <row r="67" spans="1:10" ht="33" customHeight="1" x14ac:dyDescent="0.15">
      <c r="A67" s="262" t="str">
        <f>行政用!H18</f>
        <v>佐賀県_41</v>
      </c>
      <c r="C67" s="227" t="s">
        <v>8037</v>
      </c>
      <c r="D67" s="485"/>
      <c r="E67" s="464" t="s">
        <v>187</v>
      </c>
      <c r="F67" s="465"/>
      <c r="G67" s="308" t="str">
        <f>IF(ISBLANK(H67),"必須","入力済")</f>
        <v>必須</v>
      </c>
      <c r="H67" s="56"/>
      <c r="I67" s="233" t="s">
        <v>8624</v>
      </c>
      <c r="J67" s="357" t="s">
        <v>8638</v>
      </c>
    </row>
    <row r="68" spans="1:10" ht="33" x14ac:dyDescent="0.15">
      <c r="C68" s="227" t="s">
        <v>8038</v>
      </c>
      <c r="D68" s="485"/>
      <c r="E68" s="514"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85"/>
      <c r="E69" s="485"/>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85"/>
      <c r="E70" s="514"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80"/>
      <c r="E71" s="480"/>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79" t="s">
        <v>8577</v>
      </c>
      <c r="E72" s="481" t="s">
        <v>8578</v>
      </c>
      <c r="F72" s="482"/>
      <c r="G72" s="304" t="str">
        <f>IF(ISBLANK(H72),"必須","入力済")</f>
        <v>必須</v>
      </c>
      <c r="H72" s="63"/>
      <c r="I72" s="236" t="s">
        <v>8624</v>
      </c>
      <c r="J72" s="373" t="s">
        <v>9079</v>
      </c>
    </row>
    <row r="73" spans="1:10" ht="33" customHeight="1" thickBot="1" x14ac:dyDescent="0.2">
      <c r="C73" s="229" t="s">
        <v>8537</v>
      </c>
      <c r="D73" s="480"/>
      <c r="E73" s="456" t="s">
        <v>8579</v>
      </c>
      <c r="F73" s="458"/>
      <c r="G73" s="306" t="str">
        <f>IF(ISBLANK(H73),"必須","入力済")</f>
        <v>必須</v>
      </c>
      <c r="H73" s="62"/>
      <c r="I73" s="270" t="s">
        <v>8624</v>
      </c>
      <c r="J73" s="355" t="s">
        <v>9080</v>
      </c>
    </row>
    <row r="74" spans="1:10" ht="33" customHeight="1" thickBot="1" x14ac:dyDescent="0.2">
      <c r="C74" s="223" t="s">
        <v>8538</v>
      </c>
      <c r="D74" s="443" t="s">
        <v>8759</v>
      </c>
      <c r="E74" s="444"/>
      <c r="F74" s="445"/>
      <c r="G74" s="316" t="str">
        <f>IF(ISBLANK(H74), "必須",  "入力済")</f>
        <v>必須</v>
      </c>
      <c r="H74" s="67"/>
      <c r="I74" s="271" t="s">
        <v>8787</v>
      </c>
      <c r="J74" s="367" t="s">
        <v>8772</v>
      </c>
    </row>
    <row r="75" spans="1:10" ht="33" customHeight="1" thickBot="1" x14ac:dyDescent="0.2">
      <c r="C75" s="223" t="s">
        <v>8539</v>
      </c>
      <c r="D75" s="459" t="s">
        <v>8474</v>
      </c>
      <c r="E75" s="460"/>
      <c r="F75" s="461"/>
      <c r="G75" s="321" t="str">
        <f>IF(ISBLANK(H75),"可能な限り","入力済")</f>
        <v>可能な限り</v>
      </c>
      <c r="H75" s="69"/>
      <c r="I75" s="273" t="s">
        <v>8787</v>
      </c>
      <c r="J75" s="364" t="s">
        <v>8773</v>
      </c>
    </row>
    <row r="76" spans="1:10" ht="66" customHeight="1" thickBot="1" x14ac:dyDescent="0.2">
      <c r="C76" s="223" t="s">
        <v>8540</v>
      </c>
      <c r="D76" s="459" t="s">
        <v>8612</v>
      </c>
      <c r="E76" s="460"/>
      <c r="F76" s="461"/>
      <c r="G76" s="313" t="str">
        <f>IF(ISBLANK(H76),"必須","入力済")</f>
        <v>必須</v>
      </c>
      <c r="H76" s="70"/>
      <c r="I76" s="274" t="s">
        <v>8624</v>
      </c>
      <c r="J76" s="364" t="s">
        <v>9096</v>
      </c>
    </row>
    <row r="77" spans="1:10" ht="33.75" thickBot="1" x14ac:dyDescent="0.2">
      <c r="C77" s="223" t="s">
        <v>8541</v>
      </c>
      <c r="D77" s="459" t="s">
        <v>8475</v>
      </c>
      <c r="E77" s="460"/>
      <c r="F77" s="461"/>
      <c r="G77" s="307" t="str">
        <f>IF(ISBLANK(H77),"該当の場合は必須","入力済")</f>
        <v>該当の場合は必須</v>
      </c>
      <c r="H77" s="99"/>
      <c r="I77" s="275" t="s">
        <v>8789</v>
      </c>
      <c r="J77" s="364" t="s">
        <v>8774</v>
      </c>
    </row>
    <row r="78" spans="1:10" ht="33" customHeight="1" thickBot="1" x14ac:dyDescent="0.2">
      <c r="C78" s="223" t="s">
        <v>8542</v>
      </c>
      <c r="D78" s="459" t="s">
        <v>8061</v>
      </c>
      <c r="E78" s="460"/>
      <c r="F78" s="461"/>
      <c r="G78" s="321" t="str">
        <f>IF(ISBLANK(H78),"可能な限り","入力済")</f>
        <v>可能な限り</v>
      </c>
      <c r="H78" s="72"/>
      <c r="I78" s="276" t="s">
        <v>8787</v>
      </c>
      <c r="J78" s="364" t="s">
        <v>9081</v>
      </c>
    </row>
    <row r="79" spans="1:10" ht="33" customHeight="1" thickBot="1" x14ac:dyDescent="0.2">
      <c r="C79" s="223" t="s">
        <v>8543</v>
      </c>
      <c r="D79" s="443" t="s">
        <v>8476</v>
      </c>
      <c r="E79" s="444"/>
      <c r="F79" s="445"/>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7" t="s">
        <v>189</v>
      </c>
      <c r="E82" s="438"/>
      <c r="F82" s="439"/>
      <c r="G82" s="218" t="s">
        <v>8558</v>
      </c>
      <c r="H82" s="219" t="s">
        <v>190</v>
      </c>
      <c r="I82" s="218" t="s">
        <v>8622</v>
      </c>
      <c r="J82" s="220" t="s">
        <v>8626</v>
      </c>
    </row>
    <row r="83" spans="2:10" ht="33" customHeight="1" thickBot="1" x14ac:dyDescent="0.2">
      <c r="C83" s="229" t="s">
        <v>8036</v>
      </c>
      <c r="D83" s="456" t="s">
        <v>8744</v>
      </c>
      <c r="E83" s="457"/>
      <c r="F83" s="458"/>
      <c r="G83" s="306" t="str">
        <f>IF(ISBLANK(H83),"必須","入力済")</f>
        <v>必須</v>
      </c>
      <c r="H83" s="62"/>
      <c r="I83" s="247" t="s">
        <v>8624</v>
      </c>
      <c r="J83" s="355" t="s">
        <v>9030</v>
      </c>
    </row>
    <row r="84" spans="2:10" ht="33" x14ac:dyDescent="0.15">
      <c r="C84" s="227" t="s">
        <v>8037</v>
      </c>
      <c r="D84" s="515" t="s">
        <v>8572</v>
      </c>
      <c r="E84" s="515"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16"/>
      <c r="E85" s="516"/>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16"/>
      <c r="E86" s="515"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17"/>
      <c r="E87" s="517"/>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18" t="s">
        <v>8577</v>
      </c>
      <c r="E88" s="470" t="s">
        <v>8578</v>
      </c>
      <c r="F88" s="471"/>
      <c r="G88" s="312" t="str">
        <f>IF(ISBLANK(H88),"必須","入力済")</f>
        <v>必須</v>
      </c>
      <c r="H88" s="78"/>
      <c r="I88" s="285" t="s">
        <v>8624</v>
      </c>
      <c r="J88" s="376" t="s">
        <v>9079</v>
      </c>
    </row>
    <row r="89" spans="2:10" ht="33" customHeight="1" thickBot="1" x14ac:dyDescent="0.2">
      <c r="C89" s="229" t="s">
        <v>8536</v>
      </c>
      <c r="D89" s="517"/>
      <c r="E89" s="454" t="s">
        <v>8579</v>
      </c>
      <c r="F89" s="455"/>
      <c r="G89" s="326" t="str">
        <f>IF(ISBLANK(H89),"必須","入力済")</f>
        <v>必須</v>
      </c>
      <c r="H89" s="65"/>
      <c r="I89" s="286" t="s">
        <v>8624</v>
      </c>
      <c r="J89" s="363" t="s">
        <v>9080</v>
      </c>
    </row>
    <row r="90" spans="2:10" ht="33" customHeight="1" thickBot="1" x14ac:dyDescent="0.2">
      <c r="C90" s="223" t="s">
        <v>8537</v>
      </c>
      <c r="D90" s="519" t="s">
        <v>8759</v>
      </c>
      <c r="E90" s="520"/>
      <c r="F90" s="521"/>
      <c r="G90" s="327" t="str">
        <f>IF(ISBLANK(H90), "必須",  "入力済")</f>
        <v>必須</v>
      </c>
      <c r="H90" s="67"/>
      <c r="I90" s="287" t="s">
        <v>8787</v>
      </c>
      <c r="J90" s="377" t="s">
        <v>8772</v>
      </c>
    </row>
    <row r="91" spans="2:10" ht="33" customHeight="1" thickBot="1" x14ac:dyDescent="0.2">
      <c r="C91" s="223" t="s">
        <v>8538</v>
      </c>
      <c r="D91" s="443" t="s">
        <v>8474</v>
      </c>
      <c r="E91" s="444"/>
      <c r="F91" s="445"/>
      <c r="G91" s="328" t="str">
        <f>IF(ISBLANK(H91),"可能な限り","入力済")</f>
        <v>可能な限り</v>
      </c>
      <c r="H91" s="79"/>
      <c r="I91" s="289" t="s">
        <v>8787</v>
      </c>
      <c r="J91" s="367" t="s">
        <v>8776</v>
      </c>
    </row>
    <row r="92" spans="2:10" ht="66" customHeight="1" thickBot="1" x14ac:dyDescent="0.2">
      <c r="C92" s="223" t="s">
        <v>8539</v>
      </c>
      <c r="D92" s="443" t="s">
        <v>8612</v>
      </c>
      <c r="E92" s="444"/>
      <c r="F92" s="445"/>
      <c r="G92" s="329" t="str">
        <f>IF(ISBLANK(H92),"必須","入力済")</f>
        <v>必須</v>
      </c>
      <c r="H92" s="71"/>
      <c r="I92" s="290" t="s">
        <v>8624</v>
      </c>
      <c r="J92" s="367" t="s">
        <v>9096</v>
      </c>
    </row>
    <row r="93" spans="2:10" ht="33.75" thickBot="1" x14ac:dyDescent="0.2">
      <c r="C93" s="223" t="s">
        <v>8540</v>
      </c>
      <c r="D93" s="443" t="s">
        <v>8475</v>
      </c>
      <c r="E93" s="444"/>
      <c r="F93" s="445"/>
      <c r="G93" s="322" t="str">
        <f>IF(ISBLANK(H93),"該当の場合は必須","入力済")</f>
        <v>該当の場合は必須</v>
      </c>
      <c r="H93" s="74"/>
      <c r="I93" s="271" t="s">
        <v>8789</v>
      </c>
      <c r="J93" s="367" t="s">
        <v>8774</v>
      </c>
    </row>
    <row r="94" spans="2:10" ht="33" customHeight="1" thickBot="1" x14ac:dyDescent="0.2">
      <c r="C94" s="223" t="s">
        <v>8541</v>
      </c>
      <c r="D94" s="443" t="s">
        <v>8061</v>
      </c>
      <c r="E94" s="444"/>
      <c r="F94" s="445"/>
      <c r="G94" s="328" t="str">
        <f>IF(ISBLANK(H94),"可能な限り","入力済")</f>
        <v>可能な限り</v>
      </c>
      <c r="H94" s="77"/>
      <c r="I94" s="291" t="s">
        <v>8787</v>
      </c>
      <c r="J94" s="367" t="s">
        <v>9082</v>
      </c>
    </row>
    <row r="95" spans="2:10" ht="33" customHeight="1" thickBot="1" x14ac:dyDescent="0.2">
      <c r="C95" s="223" t="s">
        <v>8542</v>
      </c>
      <c r="D95" s="443" t="s">
        <v>8476</v>
      </c>
      <c r="E95" s="444"/>
      <c r="F95" s="445"/>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7" t="s">
        <v>189</v>
      </c>
      <c r="E98" s="438"/>
      <c r="F98" s="439"/>
      <c r="G98" s="218" t="s">
        <v>8558</v>
      </c>
      <c r="H98" s="219" t="s">
        <v>190</v>
      </c>
      <c r="I98" s="218" t="s">
        <v>8622</v>
      </c>
      <c r="J98" s="220" t="s">
        <v>8626</v>
      </c>
    </row>
    <row r="99" spans="2:10" ht="33" customHeight="1" thickBot="1" x14ac:dyDescent="0.2">
      <c r="C99" s="229" t="s">
        <v>8036</v>
      </c>
      <c r="D99" s="454" t="s">
        <v>8745</v>
      </c>
      <c r="E99" s="524"/>
      <c r="F99" s="455"/>
      <c r="G99" s="330" t="str">
        <f>IF(ISBLANK(H99),"必須","入力済")</f>
        <v>必須</v>
      </c>
      <c r="H99" s="65"/>
      <c r="I99" s="283" t="s">
        <v>8624</v>
      </c>
      <c r="J99" s="363" t="s">
        <v>9031</v>
      </c>
    </row>
    <row r="100" spans="2:10" ht="33" x14ac:dyDescent="0.15">
      <c r="C100" s="227" t="s">
        <v>8037</v>
      </c>
      <c r="D100" s="515" t="s">
        <v>8572</v>
      </c>
      <c r="E100" s="515"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16"/>
      <c r="E101" s="516"/>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16"/>
      <c r="E102" s="515"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17"/>
      <c r="E103" s="517"/>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18" t="s">
        <v>8577</v>
      </c>
      <c r="E104" s="470" t="s">
        <v>8578</v>
      </c>
      <c r="F104" s="471"/>
      <c r="G104" s="312" t="str">
        <f>IF(ISBLANK(H104),"必須","入力済")</f>
        <v>必須</v>
      </c>
      <c r="H104" s="78"/>
      <c r="I104" s="285" t="s">
        <v>8624</v>
      </c>
      <c r="J104" s="376" t="s">
        <v>9079</v>
      </c>
    </row>
    <row r="105" spans="2:10" ht="33" customHeight="1" thickBot="1" x14ac:dyDescent="0.2">
      <c r="C105" s="229" t="s">
        <v>8536</v>
      </c>
      <c r="D105" s="517"/>
      <c r="E105" s="454" t="s">
        <v>8579</v>
      </c>
      <c r="F105" s="455"/>
      <c r="G105" s="326" t="str">
        <f>IF(ISBLANK(H105),"必須","入力済")</f>
        <v>必須</v>
      </c>
      <c r="H105" s="65"/>
      <c r="I105" s="286" t="s">
        <v>8624</v>
      </c>
      <c r="J105" s="363" t="s">
        <v>9080</v>
      </c>
    </row>
    <row r="106" spans="2:10" ht="33" customHeight="1" thickBot="1" x14ac:dyDescent="0.2">
      <c r="C106" s="223" t="s">
        <v>8537</v>
      </c>
      <c r="D106" s="443" t="s">
        <v>8759</v>
      </c>
      <c r="E106" s="444"/>
      <c r="F106" s="445"/>
      <c r="G106" s="316" t="str">
        <f>IF(ISBLANK(H106), "必須",  "入力済")</f>
        <v>必須</v>
      </c>
      <c r="H106" s="67"/>
      <c r="I106" s="271" t="s">
        <v>8787</v>
      </c>
      <c r="J106" s="367" t="s">
        <v>8772</v>
      </c>
    </row>
    <row r="107" spans="2:10" ht="33" customHeight="1" thickBot="1" x14ac:dyDescent="0.2">
      <c r="C107" s="223" t="s">
        <v>8538</v>
      </c>
      <c r="D107" s="443" t="s">
        <v>8474</v>
      </c>
      <c r="E107" s="444"/>
      <c r="F107" s="445"/>
      <c r="G107" s="328" t="str">
        <f>IF(ISBLANK(H107),"可能な限り","入力済")</f>
        <v>可能な限り</v>
      </c>
      <c r="H107" s="79"/>
      <c r="I107" s="289" t="s">
        <v>8787</v>
      </c>
      <c r="J107" s="367" t="s">
        <v>8776</v>
      </c>
    </row>
    <row r="108" spans="2:10" ht="66" customHeight="1" thickBot="1" x14ac:dyDescent="0.2">
      <c r="C108" s="223" t="s">
        <v>8539</v>
      </c>
      <c r="D108" s="443" t="s">
        <v>8612</v>
      </c>
      <c r="E108" s="444"/>
      <c r="F108" s="445"/>
      <c r="G108" s="329" t="str">
        <f>IF(ISBLANK(H108),"必須","入力済")</f>
        <v>必須</v>
      </c>
      <c r="H108" s="71"/>
      <c r="I108" s="290" t="s">
        <v>8624</v>
      </c>
      <c r="J108" s="367" t="s">
        <v>9096</v>
      </c>
    </row>
    <row r="109" spans="2:10" ht="33.75" thickBot="1" x14ac:dyDescent="0.2">
      <c r="C109" s="223" t="s">
        <v>8540</v>
      </c>
      <c r="D109" s="443" t="s">
        <v>8475</v>
      </c>
      <c r="E109" s="444"/>
      <c r="F109" s="445"/>
      <c r="G109" s="322" t="str">
        <f>IF(ISBLANK(H109),"該当の場合は必須","入力済")</f>
        <v>該当の場合は必須</v>
      </c>
      <c r="H109" s="74"/>
      <c r="I109" s="271" t="s">
        <v>8789</v>
      </c>
      <c r="J109" s="367" t="s">
        <v>8774</v>
      </c>
    </row>
    <row r="110" spans="2:10" ht="33" customHeight="1" thickBot="1" x14ac:dyDescent="0.2">
      <c r="C110" s="223" t="s">
        <v>8541</v>
      </c>
      <c r="D110" s="443" t="s">
        <v>8061</v>
      </c>
      <c r="E110" s="444"/>
      <c r="F110" s="445"/>
      <c r="G110" s="328" t="str">
        <f>IF(ISBLANK(H110),"可能な限り","入力済")</f>
        <v>可能な限り</v>
      </c>
      <c r="H110" s="77"/>
      <c r="I110" s="291" t="s">
        <v>8787</v>
      </c>
      <c r="J110" s="367" t="s">
        <v>9082</v>
      </c>
    </row>
    <row r="111" spans="2:10" ht="33" customHeight="1" thickBot="1" x14ac:dyDescent="0.2">
      <c r="C111" s="223" t="s">
        <v>8542</v>
      </c>
      <c r="D111" s="443" t="s">
        <v>8476</v>
      </c>
      <c r="E111" s="444"/>
      <c r="F111" s="445"/>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7" t="s">
        <v>189</v>
      </c>
      <c r="E114" s="438"/>
      <c r="F114" s="439"/>
      <c r="G114" s="218" t="s">
        <v>8558</v>
      </c>
      <c r="H114" s="219" t="s">
        <v>190</v>
      </c>
      <c r="I114" s="218" t="s">
        <v>8622</v>
      </c>
      <c r="J114" s="220" t="s">
        <v>8626</v>
      </c>
    </row>
    <row r="115" spans="2:10" ht="33" customHeight="1" thickBot="1" x14ac:dyDescent="0.2">
      <c r="C115" s="229" t="s">
        <v>8036</v>
      </c>
      <c r="D115" s="454" t="s">
        <v>8746</v>
      </c>
      <c r="E115" s="524"/>
      <c r="F115" s="455"/>
      <c r="G115" s="326" t="str">
        <f>IF(ISBLANK(H115),"必須","入力済")</f>
        <v>必須</v>
      </c>
      <c r="H115" s="65"/>
      <c r="I115" s="283" t="s">
        <v>8624</v>
      </c>
      <c r="J115" s="363" t="s">
        <v>9032</v>
      </c>
    </row>
    <row r="116" spans="2:10" ht="33" x14ac:dyDescent="0.15">
      <c r="C116" s="227" t="s">
        <v>8037</v>
      </c>
      <c r="D116" s="515" t="s">
        <v>8572</v>
      </c>
      <c r="E116" s="515"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16"/>
      <c r="E117" s="516"/>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16"/>
      <c r="E118" s="515"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17"/>
      <c r="E119" s="517"/>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18" t="s">
        <v>8577</v>
      </c>
      <c r="E120" s="470" t="s">
        <v>8578</v>
      </c>
      <c r="F120" s="471"/>
      <c r="G120" s="312" t="str">
        <f>IF(ISBLANK(H120),"必須","入力済")</f>
        <v>必須</v>
      </c>
      <c r="H120" s="83"/>
      <c r="I120" s="285" t="s">
        <v>8624</v>
      </c>
      <c r="J120" s="376" t="s">
        <v>9079</v>
      </c>
    </row>
    <row r="121" spans="2:10" ht="33" customHeight="1" thickBot="1" x14ac:dyDescent="0.2">
      <c r="C121" s="229" t="s">
        <v>8536</v>
      </c>
      <c r="D121" s="517"/>
      <c r="E121" s="454" t="s">
        <v>8579</v>
      </c>
      <c r="F121" s="455"/>
      <c r="G121" s="326" t="str">
        <f>IF(ISBLANK(H121),"必須","入力済")</f>
        <v>必須</v>
      </c>
      <c r="H121" s="64"/>
      <c r="I121" s="286" t="s">
        <v>8624</v>
      </c>
      <c r="J121" s="363" t="s">
        <v>9080</v>
      </c>
    </row>
    <row r="122" spans="2:10" ht="33" customHeight="1" thickBot="1" x14ac:dyDescent="0.2">
      <c r="C122" s="223" t="s">
        <v>8537</v>
      </c>
      <c r="D122" s="443" t="s">
        <v>8759</v>
      </c>
      <c r="E122" s="444"/>
      <c r="F122" s="445"/>
      <c r="G122" s="316" t="str">
        <f>IF(ISBLANK(H122), "必須",  "入力済")</f>
        <v>必須</v>
      </c>
      <c r="H122" s="82"/>
      <c r="I122" s="271" t="s">
        <v>8787</v>
      </c>
      <c r="J122" s="367" t="s">
        <v>8772</v>
      </c>
    </row>
    <row r="123" spans="2:10" ht="33" customHeight="1" thickBot="1" x14ac:dyDescent="0.2">
      <c r="C123" s="223" t="s">
        <v>8538</v>
      </c>
      <c r="D123" s="443" t="s">
        <v>8474</v>
      </c>
      <c r="E123" s="444"/>
      <c r="F123" s="445"/>
      <c r="G123" s="328" t="str">
        <f>IF(ISBLANK(H123),"可能な限り","入力済")</f>
        <v>可能な限り</v>
      </c>
      <c r="H123" s="84"/>
      <c r="I123" s="289" t="s">
        <v>8787</v>
      </c>
      <c r="J123" s="367" t="s">
        <v>8776</v>
      </c>
    </row>
    <row r="124" spans="2:10" ht="66" customHeight="1" thickBot="1" x14ac:dyDescent="0.2">
      <c r="C124" s="223" t="s">
        <v>8539</v>
      </c>
      <c r="D124" s="443" t="s">
        <v>8612</v>
      </c>
      <c r="E124" s="444"/>
      <c r="F124" s="445"/>
      <c r="G124" s="329" t="str">
        <f>IF(ISBLANK(H124),"必須","入力済")</f>
        <v>必須</v>
      </c>
      <c r="H124" s="85"/>
      <c r="I124" s="290" t="s">
        <v>8624</v>
      </c>
      <c r="J124" s="367" t="s">
        <v>9096</v>
      </c>
    </row>
    <row r="125" spans="2:10" ht="33.75" thickBot="1" x14ac:dyDescent="0.2">
      <c r="C125" s="223" t="s">
        <v>8540</v>
      </c>
      <c r="D125" s="443" t="s">
        <v>8475</v>
      </c>
      <c r="E125" s="444"/>
      <c r="F125" s="445"/>
      <c r="G125" s="322" t="str">
        <f>IF(ISBLANK(H125),"該当の場合は必須","入力済")</f>
        <v>該当の場合は必須</v>
      </c>
      <c r="H125" s="102"/>
      <c r="I125" s="271" t="s">
        <v>8789</v>
      </c>
      <c r="J125" s="367" t="s">
        <v>8774</v>
      </c>
    </row>
    <row r="126" spans="2:10" ht="33" customHeight="1" thickBot="1" x14ac:dyDescent="0.2">
      <c r="C126" s="223" t="s">
        <v>8541</v>
      </c>
      <c r="D126" s="443" t="s">
        <v>8061</v>
      </c>
      <c r="E126" s="444"/>
      <c r="F126" s="445"/>
      <c r="G126" s="328" t="str">
        <f>IF(ISBLANK(H126),"可能な限り","入力済")</f>
        <v>可能な限り</v>
      </c>
      <c r="H126" s="81"/>
      <c r="I126" s="291" t="s">
        <v>8787</v>
      </c>
      <c r="J126" s="367" t="s">
        <v>9082</v>
      </c>
    </row>
    <row r="127" spans="2:10" ht="33" customHeight="1" thickBot="1" x14ac:dyDescent="0.2">
      <c r="C127" s="223" t="s">
        <v>8542</v>
      </c>
      <c r="D127" s="443" t="s">
        <v>8476</v>
      </c>
      <c r="E127" s="444"/>
      <c r="F127" s="445"/>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7" t="s">
        <v>189</v>
      </c>
      <c r="E130" s="438"/>
      <c r="F130" s="439"/>
      <c r="G130" s="218" t="s">
        <v>8558</v>
      </c>
      <c r="H130" s="219" t="s">
        <v>190</v>
      </c>
      <c r="I130" s="218" t="s">
        <v>8622</v>
      </c>
      <c r="J130" s="220" t="s">
        <v>8626</v>
      </c>
    </row>
    <row r="131" spans="2:10" ht="33" customHeight="1" thickBot="1" x14ac:dyDescent="0.2">
      <c r="C131" s="229" t="s">
        <v>8036</v>
      </c>
      <c r="D131" s="454" t="s">
        <v>8748</v>
      </c>
      <c r="E131" s="524"/>
      <c r="F131" s="455"/>
      <c r="G131" s="326" t="str">
        <f>IF(ISBLANK(H131),"必須","入力済")</f>
        <v>必須</v>
      </c>
      <c r="H131" s="65"/>
      <c r="I131" s="283" t="s">
        <v>8624</v>
      </c>
      <c r="J131" s="363" t="s">
        <v>9033</v>
      </c>
    </row>
    <row r="132" spans="2:10" ht="33" x14ac:dyDescent="0.15">
      <c r="C132" s="227" t="s">
        <v>8037</v>
      </c>
      <c r="D132" s="518" t="s">
        <v>8572</v>
      </c>
      <c r="E132" s="518"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16"/>
      <c r="E133" s="516"/>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16"/>
      <c r="E134" s="515"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17"/>
      <c r="E135" s="517"/>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18" t="s">
        <v>8577</v>
      </c>
      <c r="E136" s="470" t="s">
        <v>8578</v>
      </c>
      <c r="F136" s="471"/>
      <c r="G136" s="312" t="str">
        <f>IF(ISBLANK(H136),"必須","入力済")</f>
        <v>必須</v>
      </c>
      <c r="H136" s="78"/>
      <c r="I136" s="285" t="s">
        <v>8624</v>
      </c>
      <c r="J136" s="376" t="s">
        <v>9079</v>
      </c>
    </row>
    <row r="137" spans="2:10" ht="33" customHeight="1" thickBot="1" x14ac:dyDescent="0.2">
      <c r="C137" s="229" t="s">
        <v>8536</v>
      </c>
      <c r="D137" s="517"/>
      <c r="E137" s="454" t="s">
        <v>8579</v>
      </c>
      <c r="F137" s="455"/>
      <c r="G137" s="326" t="str">
        <f>IF(ISBLANK(H137),"必須","入力済")</f>
        <v>必須</v>
      </c>
      <c r="H137" s="65"/>
      <c r="I137" s="286" t="s">
        <v>8624</v>
      </c>
      <c r="J137" s="363" t="s">
        <v>9080</v>
      </c>
    </row>
    <row r="138" spans="2:10" ht="33" customHeight="1" thickBot="1" x14ac:dyDescent="0.2">
      <c r="C138" s="223" t="s">
        <v>8537</v>
      </c>
      <c r="D138" s="443" t="s">
        <v>8759</v>
      </c>
      <c r="E138" s="444"/>
      <c r="F138" s="445"/>
      <c r="G138" s="316" t="str">
        <f>IF(ISBLANK(H138), "必須",  "入力済")</f>
        <v>必須</v>
      </c>
      <c r="H138" s="67"/>
      <c r="I138" s="271" t="s">
        <v>8787</v>
      </c>
      <c r="J138" s="367" t="s">
        <v>8772</v>
      </c>
    </row>
    <row r="139" spans="2:10" ht="33" customHeight="1" thickBot="1" x14ac:dyDescent="0.2">
      <c r="C139" s="223" t="s">
        <v>8538</v>
      </c>
      <c r="D139" s="443" t="s">
        <v>8474</v>
      </c>
      <c r="E139" s="444"/>
      <c r="F139" s="445"/>
      <c r="G139" s="328" t="str">
        <f>IF(ISBLANK(H139),"可能な限り","入力済")</f>
        <v>可能な限り</v>
      </c>
      <c r="H139" s="79"/>
      <c r="I139" s="289" t="s">
        <v>8787</v>
      </c>
      <c r="J139" s="367" t="s">
        <v>8776</v>
      </c>
    </row>
    <row r="140" spans="2:10" ht="66" customHeight="1" thickBot="1" x14ac:dyDescent="0.2">
      <c r="C140" s="223" t="s">
        <v>8539</v>
      </c>
      <c r="D140" s="443" t="s">
        <v>8612</v>
      </c>
      <c r="E140" s="444"/>
      <c r="F140" s="445"/>
      <c r="G140" s="329" t="str">
        <f>IF(ISBLANK(H140),"必須","入力済")</f>
        <v>必須</v>
      </c>
      <c r="H140" s="71"/>
      <c r="I140" s="290" t="s">
        <v>8624</v>
      </c>
      <c r="J140" s="367" t="s">
        <v>9096</v>
      </c>
    </row>
    <row r="141" spans="2:10" ht="33.75" thickBot="1" x14ac:dyDescent="0.2">
      <c r="C141" s="223" t="s">
        <v>8540</v>
      </c>
      <c r="D141" s="443" t="s">
        <v>8475</v>
      </c>
      <c r="E141" s="444"/>
      <c r="F141" s="445"/>
      <c r="G141" s="322" t="str">
        <f>IF(ISBLANK(H141),"該当の場合は必須","入力済")</f>
        <v>該当の場合は必須</v>
      </c>
      <c r="H141" s="74"/>
      <c r="I141" s="271" t="s">
        <v>8789</v>
      </c>
      <c r="J141" s="367" t="s">
        <v>8774</v>
      </c>
    </row>
    <row r="142" spans="2:10" ht="33" customHeight="1" thickBot="1" x14ac:dyDescent="0.2">
      <c r="C142" s="223" t="s">
        <v>8541</v>
      </c>
      <c r="D142" s="443" t="s">
        <v>8061</v>
      </c>
      <c r="E142" s="444"/>
      <c r="F142" s="445"/>
      <c r="G142" s="328" t="str">
        <f>IF(ISBLANK(H142),"可能な限り","入力済")</f>
        <v>可能な限り</v>
      </c>
      <c r="H142" s="81"/>
      <c r="I142" s="291" t="s">
        <v>8787</v>
      </c>
      <c r="J142" s="367" t="s">
        <v>9082</v>
      </c>
    </row>
    <row r="143" spans="2:10" ht="33" customHeight="1" thickBot="1" x14ac:dyDescent="0.2">
      <c r="C143" s="223" t="s">
        <v>8542</v>
      </c>
      <c r="D143" s="443" t="s">
        <v>8476</v>
      </c>
      <c r="E143" s="444"/>
      <c r="F143" s="445"/>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7" t="s">
        <v>189</v>
      </c>
      <c r="E146" s="438"/>
      <c r="F146" s="439"/>
      <c r="G146" s="218" t="s">
        <v>8558</v>
      </c>
      <c r="H146" s="219" t="s">
        <v>190</v>
      </c>
      <c r="I146" s="218" t="s">
        <v>8622</v>
      </c>
      <c r="J146" s="220" t="s">
        <v>8626</v>
      </c>
    </row>
    <row r="147" spans="2:10" ht="33" customHeight="1" thickBot="1" x14ac:dyDescent="0.2">
      <c r="C147" s="223" t="s">
        <v>8036</v>
      </c>
      <c r="D147" s="459" t="s">
        <v>8580</v>
      </c>
      <c r="E147" s="460"/>
      <c r="F147" s="461"/>
      <c r="G147" s="313" t="str">
        <f>IF(ISBLANK(H147),"必須","入力済")</f>
        <v>必須</v>
      </c>
      <c r="H147" s="92"/>
      <c r="I147" s="273" t="s">
        <v>8787</v>
      </c>
      <c r="J147" s="364" t="s">
        <v>8777</v>
      </c>
    </row>
    <row r="148" spans="2:10" ht="33" customHeight="1" thickBot="1" x14ac:dyDescent="0.2">
      <c r="C148" s="223" t="s">
        <v>8037</v>
      </c>
      <c r="D148" s="459" t="s">
        <v>8581</v>
      </c>
      <c r="E148" s="460"/>
      <c r="F148" s="461"/>
      <c r="G148" s="313" t="str">
        <f>IF(ISBLANK(H148),"必須","入力済")</f>
        <v>必須</v>
      </c>
      <c r="H148" s="93"/>
      <c r="I148" s="276" t="s">
        <v>8787</v>
      </c>
      <c r="J148" s="364" t="s">
        <v>8778</v>
      </c>
    </row>
    <row r="149" spans="2:10" ht="33" customHeight="1" thickBot="1" x14ac:dyDescent="0.2">
      <c r="C149" s="223" t="s">
        <v>8038</v>
      </c>
      <c r="D149" s="459" t="s">
        <v>8582</v>
      </c>
      <c r="E149" s="460"/>
      <c r="F149" s="461"/>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43" t="s">
        <v>8583</v>
      </c>
      <c r="E150" s="444"/>
      <c r="F150" s="445"/>
      <c r="G150" s="322" t="str">
        <f>IF(ISBLANK(H150),"必須","入力済")</f>
        <v>必須</v>
      </c>
      <c r="H150" s="77"/>
      <c r="I150" s="271" t="s">
        <v>9042</v>
      </c>
      <c r="J150" s="367" t="s">
        <v>8779</v>
      </c>
    </row>
    <row r="151" spans="2:10" ht="19.5" thickBot="1" x14ac:dyDescent="0.2"/>
    <row r="152" spans="2:10" ht="63" customHeight="1" thickBot="1" x14ac:dyDescent="0.2">
      <c r="C152" s="223" t="s">
        <v>8040</v>
      </c>
      <c r="D152" s="459" t="s">
        <v>8611</v>
      </c>
      <c r="E152" s="460"/>
      <c r="F152" s="461"/>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2" t="s">
        <v>189</v>
      </c>
      <c r="E155" s="413"/>
      <c r="F155" s="414"/>
      <c r="G155" s="29" t="s">
        <v>8558</v>
      </c>
      <c r="H155" s="295" t="s">
        <v>190</v>
      </c>
      <c r="I155" s="29" t="s">
        <v>8622</v>
      </c>
      <c r="J155" s="296" t="s">
        <v>8626</v>
      </c>
    </row>
    <row r="156" spans="2:10" ht="33" customHeight="1" thickBot="1" x14ac:dyDescent="0.2">
      <c r="C156" s="229" t="s">
        <v>8036</v>
      </c>
      <c r="D156" s="456" t="s">
        <v>8584</v>
      </c>
      <c r="E156" s="457"/>
      <c r="F156" s="458"/>
      <c r="G156" s="306" t="str">
        <f>IF(ISBLANK(H156),"必須","入力済")</f>
        <v>必須</v>
      </c>
      <c r="H156" s="62"/>
      <c r="I156" s="247" t="s">
        <v>8624</v>
      </c>
      <c r="J156" s="355" t="s">
        <v>8640</v>
      </c>
    </row>
    <row r="157" spans="2:10" ht="33" customHeight="1" thickBot="1" x14ac:dyDescent="0.2">
      <c r="C157" s="223" t="s">
        <v>8037</v>
      </c>
      <c r="D157" s="446" t="s">
        <v>8585</v>
      </c>
      <c r="E157" s="447"/>
      <c r="F157" s="448"/>
      <c r="G157" s="316" t="str">
        <f>IF(ISBLANK(H157),"必須","入力済")</f>
        <v>必須</v>
      </c>
      <c r="H157" s="71"/>
      <c r="I157" s="288" t="s">
        <v>8624</v>
      </c>
      <c r="J157" s="367" t="s">
        <v>8641</v>
      </c>
    </row>
    <row r="158" spans="2:10" ht="314.25" thickBot="1" x14ac:dyDescent="0.2">
      <c r="C158" s="223" t="s">
        <v>8038</v>
      </c>
      <c r="D158" s="466" t="s">
        <v>8621</v>
      </c>
      <c r="E158" s="460"/>
      <c r="F158" s="461"/>
      <c r="G158" s="318" t="str">
        <f>IF(ISBLANK(H158), "必須", "入力済" &amp; CHAR(10) &amp; "（" &amp; LEN(SUBSTITUTE(H158, CHAR(10), "")) &amp; "文字）")</f>
        <v>必須</v>
      </c>
      <c r="H158" s="73"/>
      <c r="I158" s="297" t="s">
        <v>8789</v>
      </c>
      <c r="J158" s="381" t="s">
        <v>9043</v>
      </c>
    </row>
    <row r="159" spans="2:10" ht="66.75" thickBot="1" x14ac:dyDescent="0.2">
      <c r="C159" s="223" t="s">
        <v>8039</v>
      </c>
      <c r="D159" s="459" t="s">
        <v>8506</v>
      </c>
      <c r="E159" s="460"/>
      <c r="F159" s="461"/>
      <c r="G159" s="331" t="str">
        <f>IF(ISBLANK(H159), "必須", "入力済" &amp; CHAR(10) &amp; "（" &amp; LEN(SUBSTITUTE(H159, CHAR(10), "")) &amp; "文字）")</f>
        <v>入力済
（3文字）</v>
      </c>
      <c r="H159" s="86" t="s">
        <v>11112</v>
      </c>
      <c r="I159" s="275" t="s">
        <v>8789</v>
      </c>
      <c r="J159" s="382" t="s">
        <v>9044</v>
      </c>
    </row>
    <row r="160" spans="2:10" ht="33" customHeight="1" thickBot="1" x14ac:dyDescent="0.2">
      <c r="C160" s="223" t="s">
        <v>8040</v>
      </c>
      <c r="D160" s="459" t="s">
        <v>8508</v>
      </c>
      <c r="E160" s="460"/>
      <c r="F160" s="461"/>
      <c r="G160" s="319" t="str">
        <f>IF(ISBLANK(H160),"必須","入力済")</f>
        <v>入力済</v>
      </c>
      <c r="H160" s="70" t="s">
        <v>8088</v>
      </c>
      <c r="I160" s="272" t="s">
        <v>8624</v>
      </c>
      <c r="J160" s="383" t="s">
        <v>8642</v>
      </c>
    </row>
    <row r="161" spans="2:10" ht="49.5" customHeight="1" thickBot="1" x14ac:dyDescent="0.2">
      <c r="C161" s="223" t="s">
        <v>8535</v>
      </c>
      <c r="D161" s="466" t="s">
        <v>8747</v>
      </c>
      <c r="E161" s="460"/>
      <c r="F161" s="461"/>
      <c r="G161" s="321" t="str">
        <f>IF(ISBLANK(H161),"必須","入力済")</f>
        <v>必須</v>
      </c>
      <c r="H161" s="69"/>
      <c r="I161" s="273" t="s">
        <v>8787</v>
      </c>
      <c r="J161" s="364" t="s">
        <v>8781</v>
      </c>
    </row>
    <row r="162" spans="2:10" ht="33" customHeight="1" thickBot="1" x14ac:dyDescent="0.2">
      <c r="C162" s="223" t="s">
        <v>8536</v>
      </c>
      <c r="D162" s="467" t="s">
        <v>8509</v>
      </c>
      <c r="E162" s="468"/>
      <c r="F162" s="469"/>
      <c r="G162" s="332" t="str">
        <f>IF(ISBLANK(H162),"該当の場合は必須","入力済")</f>
        <v>該当の場合は必須</v>
      </c>
      <c r="H162" s="79"/>
      <c r="I162" s="289" t="s">
        <v>8979</v>
      </c>
      <c r="J162" s="367" t="s">
        <v>8782</v>
      </c>
    </row>
    <row r="163" spans="2:10" ht="33" customHeight="1" thickBot="1" x14ac:dyDescent="0.2">
      <c r="C163" s="223"/>
      <c r="D163" s="440" t="s">
        <v>8649</v>
      </c>
      <c r="E163" s="441"/>
      <c r="F163" s="441"/>
      <c r="G163" s="441"/>
      <c r="H163" s="441"/>
      <c r="I163" s="441"/>
      <c r="J163" s="442"/>
    </row>
    <row r="164" spans="2:10" ht="33" customHeight="1" thickBot="1" x14ac:dyDescent="0.2">
      <c r="C164" s="223" t="s">
        <v>8537</v>
      </c>
      <c r="D164" s="459" t="s">
        <v>8686</v>
      </c>
      <c r="E164" s="460"/>
      <c r="F164" s="461"/>
      <c r="G164" s="319" t="str">
        <f>IF(ISBLANK(H164),"必須","入力済")</f>
        <v>必須</v>
      </c>
      <c r="H164" s="70"/>
      <c r="I164" s="272" t="s">
        <v>8624</v>
      </c>
      <c r="J164" s="383" t="s">
        <v>8685</v>
      </c>
    </row>
    <row r="165" spans="2:10" ht="33" customHeight="1" thickBot="1" x14ac:dyDescent="0.2">
      <c r="C165" s="223" t="s">
        <v>8538</v>
      </c>
      <c r="D165" s="443" t="s">
        <v>8510</v>
      </c>
      <c r="E165" s="444"/>
      <c r="F165" s="445"/>
      <c r="G165" s="328" t="str">
        <f>IF(ISBLANK(H165),"該当する場合","入力済")</f>
        <v>該当する場合</v>
      </c>
      <c r="H165" s="71"/>
      <c r="I165" s="288" t="s">
        <v>8624</v>
      </c>
      <c r="J165" s="384" t="s">
        <v>8643</v>
      </c>
    </row>
    <row r="166" spans="2:10" ht="33" customHeight="1" thickBot="1" x14ac:dyDescent="0.2">
      <c r="C166" s="223" t="s">
        <v>8539</v>
      </c>
      <c r="D166" s="443" t="s">
        <v>8511</v>
      </c>
      <c r="E166" s="444"/>
      <c r="F166" s="445"/>
      <c r="G166" s="328" t="str">
        <f t="shared" ref="G166:G168" si="5">IF(ISBLANK(H166),"該当する場合","入力済")</f>
        <v>該当する場合</v>
      </c>
      <c r="H166" s="71"/>
      <c r="I166" s="288" t="s">
        <v>8624</v>
      </c>
      <c r="J166" s="384" t="s">
        <v>8644</v>
      </c>
    </row>
    <row r="167" spans="2:10" ht="33" customHeight="1" thickBot="1" x14ac:dyDescent="0.2">
      <c r="C167" s="223" t="s">
        <v>8540</v>
      </c>
      <c r="D167" s="443" t="s">
        <v>8512</v>
      </c>
      <c r="E167" s="444"/>
      <c r="F167" s="445"/>
      <c r="G167" s="328" t="str">
        <f t="shared" si="5"/>
        <v>該当する場合</v>
      </c>
      <c r="H167" s="71"/>
      <c r="I167" s="288" t="s">
        <v>8624</v>
      </c>
      <c r="J167" s="384" t="s">
        <v>8645</v>
      </c>
    </row>
    <row r="168" spans="2:10" ht="33" customHeight="1" thickBot="1" x14ac:dyDescent="0.2">
      <c r="C168" s="223" t="s">
        <v>8541</v>
      </c>
      <c r="D168" s="443" t="s">
        <v>1</v>
      </c>
      <c r="E168" s="444"/>
      <c r="F168" s="445"/>
      <c r="G168" s="328" t="str">
        <f t="shared" si="5"/>
        <v>該当する場合</v>
      </c>
      <c r="H168" s="71"/>
      <c r="I168" s="288" t="s">
        <v>8624</v>
      </c>
      <c r="J168" s="384" t="s">
        <v>8646</v>
      </c>
    </row>
    <row r="169" spans="2:10" ht="33.75" thickBot="1" x14ac:dyDescent="0.2">
      <c r="C169" s="223" t="s">
        <v>8542</v>
      </c>
      <c r="D169" s="446" t="s">
        <v>8761</v>
      </c>
      <c r="E169" s="447"/>
      <c r="F169" s="448"/>
      <c r="G169" s="328" t="str">
        <f>IF(ISBLANK(H169),"必須","入力済")</f>
        <v>必須</v>
      </c>
      <c r="H169" s="74"/>
      <c r="I169" s="271" t="s">
        <v>8789</v>
      </c>
      <c r="J169" s="367" t="s">
        <v>8783</v>
      </c>
    </row>
    <row r="170" spans="2:10" ht="33.75" thickBot="1" x14ac:dyDescent="0.2">
      <c r="C170" s="223" t="s">
        <v>8543</v>
      </c>
      <c r="D170" s="443" t="s">
        <v>8762</v>
      </c>
      <c r="E170" s="444"/>
      <c r="F170" s="445"/>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2" t="s">
        <v>189</v>
      </c>
      <c r="E173" s="413"/>
      <c r="F173" s="414"/>
      <c r="G173" s="29" t="s">
        <v>8558</v>
      </c>
      <c r="H173" s="295" t="s">
        <v>190</v>
      </c>
      <c r="I173" s="29" t="s">
        <v>8622</v>
      </c>
      <c r="J173" s="296" t="s">
        <v>8626</v>
      </c>
    </row>
    <row r="174" spans="2:10" ht="33" customHeight="1" thickBot="1" x14ac:dyDescent="0.2">
      <c r="C174" s="229" t="s">
        <v>8036</v>
      </c>
      <c r="D174" s="456" t="s">
        <v>8514</v>
      </c>
      <c r="E174" s="457"/>
      <c r="F174" s="458"/>
      <c r="G174" s="333" t="str">
        <f>IF(ISBLANK(H174),"必須","入力済")</f>
        <v>必須</v>
      </c>
      <c r="H174" s="62"/>
      <c r="I174" s="247" t="s">
        <v>8624</v>
      </c>
      <c r="J174" s="385" t="s">
        <v>8647</v>
      </c>
    </row>
    <row r="175" spans="2:10" ht="83.25" thickBot="1" x14ac:dyDescent="0.2">
      <c r="C175" s="223" t="s">
        <v>8037</v>
      </c>
      <c r="D175" s="446" t="s">
        <v>8586</v>
      </c>
      <c r="E175" s="447"/>
      <c r="F175" s="448"/>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43" t="s">
        <v>8587</v>
      </c>
      <c r="E176" s="444"/>
      <c r="F176" s="445"/>
      <c r="G176" s="322" t="str">
        <f>IF(ISBLANK(H176),"必須","入力済")</f>
        <v>必須</v>
      </c>
      <c r="H176" s="71"/>
      <c r="I176" s="288" t="s">
        <v>8624</v>
      </c>
      <c r="J176" s="367" t="s">
        <v>8683</v>
      </c>
    </row>
    <row r="177" spans="2:10" ht="33.75" thickBot="1" x14ac:dyDescent="0.2">
      <c r="C177" s="223" t="s">
        <v>8039</v>
      </c>
      <c r="D177" s="443" t="s">
        <v>8588</v>
      </c>
      <c r="E177" s="444"/>
      <c r="F177" s="445"/>
      <c r="G177" s="322" t="str">
        <f>IF(ISBLANK(H177),"必須","入力済")</f>
        <v>必須</v>
      </c>
      <c r="H177" s="74"/>
      <c r="I177" s="299" t="s">
        <v>8789</v>
      </c>
      <c r="J177" s="367" t="s">
        <v>8785</v>
      </c>
    </row>
    <row r="178" spans="2:10" ht="33" customHeight="1" x14ac:dyDescent="0.15">
      <c r="C178" s="225" t="s">
        <v>8040</v>
      </c>
      <c r="D178" s="449" t="s">
        <v>8589</v>
      </c>
      <c r="E178" s="452" t="s">
        <v>8687</v>
      </c>
      <c r="F178" s="453"/>
      <c r="G178" s="334" t="str">
        <f>IF(ISBLANK(H178),"必須","入力済")</f>
        <v>必須</v>
      </c>
      <c r="H178" s="78"/>
      <c r="I178" s="243" t="s">
        <v>8624</v>
      </c>
      <c r="J178" s="387" t="s">
        <v>9070</v>
      </c>
    </row>
    <row r="179" spans="2:10" ht="33" customHeight="1" x14ac:dyDescent="0.15">
      <c r="C179" s="227" t="s">
        <v>8535</v>
      </c>
      <c r="D179" s="450"/>
      <c r="E179" s="462" t="s">
        <v>8047</v>
      </c>
      <c r="F179" s="463"/>
      <c r="G179" s="324" t="str">
        <f t="shared" ref="G179:G182" si="6">IF(ISBLANK(H179),"該当する場合","入力済")</f>
        <v>該当する場合</v>
      </c>
      <c r="H179" s="60"/>
      <c r="I179" s="281" t="s">
        <v>8624</v>
      </c>
      <c r="J179" s="388" t="s">
        <v>8690</v>
      </c>
    </row>
    <row r="180" spans="2:10" ht="33" customHeight="1" x14ac:dyDescent="0.15">
      <c r="C180" s="227" t="s">
        <v>8536</v>
      </c>
      <c r="D180" s="450"/>
      <c r="E180" s="462" t="s">
        <v>9039</v>
      </c>
      <c r="F180" s="463"/>
      <c r="G180" s="324" t="str">
        <f t="shared" si="6"/>
        <v>該当する場合</v>
      </c>
      <c r="H180" s="60"/>
      <c r="I180" s="281" t="s">
        <v>8624</v>
      </c>
      <c r="J180" s="388" t="s">
        <v>8691</v>
      </c>
    </row>
    <row r="181" spans="2:10" ht="33" customHeight="1" x14ac:dyDescent="0.15">
      <c r="C181" s="227" t="s">
        <v>8537</v>
      </c>
      <c r="D181" s="450"/>
      <c r="E181" s="462" t="s">
        <v>8516</v>
      </c>
      <c r="F181" s="463"/>
      <c r="G181" s="324" t="str">
        <f t="shared" si="6"/>
        <v>該当する場合</v>
      </c>
      <c r="H181" s="60"/>
      <c r="I181" s="281" t="s">
        <v>8624</v>
      </c>
      <c r="J181" s="388" t="s">
        <v>8692</v>
      </c>
    </row>
    <row r="182" spans="2:10" ht="33" customHeight="1" x14ac:dyDescent="0.15">
      <c r="C182" s="227" t="s">
        <v>8538</v>
      </c>
      <c r="D182" s="450"/>
      <c r="E182" s="462" t="s">
        <v>1</v>
      </c>
      <c r="F182" s="463"/>
      <c r="G182" s="324" t="str">
        <f t="shared" si="6"/>
        <v>該当する場合</v>
      </c>
      <c r="H182" s="60"/>
      <c r="I182" s="281" t="s">
        <v>8624</v>
      </c>
      <c r="J182" s="388" t="s">
        <v>8693</v>
      </c>
    </row>
    <row r="183" spans="2:10" ht="33" x14ac:dyDescent="0.15">
      <c r="C183" s="227" t="s">
        <v>8539</v>
      </c>
      <c r="D183" s="450"/>
      <c r="E183" s="483" t="s">
        <v>8749</v>
      </c>
      <c r="F183" s="484"/>
      <c r="G183" s="305" t="str">
        <f>IF(ISBLANK(H183),"必須","入力済")</f>
        <v>必須</v>
      </c>
      <c r="H183" s="103"/>
      <c r="I183" s="300" t="s">
        <v>8789</v>
      </c>
      <c r="J183" s="354" t="s">
        <v>8786</v>
      </c>
    </row>
    <row r="184" spans="2:10" ht="33" customHeight="1" thickBot="1" x14ac:dyDescent="0.2">
      <c r="C184" s="229" t="s">
        <v>8540</v>
      </c>
      <c r="D184" s="451"/>
      <c r="E184" s="454" t="s">
        <v>8590</v>
      </c>
      <c r="F184" s="455"/>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7" t="s">
        <v>189</v>
      </c>
      <c r="E187" s="438"/>
      <c r="F187" s="439"/>
      <c r="G187" s="218" t="s">
        <v>8558</v>
      </c>
      <c r="H187" s="219" t="s">
        <v>190</v>
      </c>
      <c r="I187" s="218" t="s">
        <v>8622</v>
      </c>
      <c r="J187" s="220" t="s">
        <v>8626</v>
      </c>
    </row>
    <row r="188" spans="2:10" ht="264.75" thickBot="1" x14ac:dyDescent="0.2">
      <c r="C188" s="223" t="s">
        <v>8036</v>
      </c>
      <c r="D188" s="489" t="s">
        <v>8518</v>
      </c>
      <c r="E188" s="490"/>
      <c r="F188" s="491"/>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9"/>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125" style="128" hidden="1" customWidth="1"/>
    <col min="54" max="54" width="22.125" style="128" hidden="1" customWidth="1"/>
    <col min="55" max="82" width="5.375" style="128" hidden="1" customWidth="1"/>
    <col min="83" max="16384" width="8.125" style="128" hidden="1"/>
  </cols>
  <sheetData>
    <row r="1" spans="1:53" ht="3.6" customHeight="1" x14ac:dyDescent="0.15">
      <c r="A1" s="127"/>
    </row>
    <row r="2" spans="1:53" ht="23.1" customHeight="1" thickBot="1" x14ac:dyDescent="0.2">
      <c r="R2" s="129" t="s">
        <v>9099</v>
      </c>
    </row>
    <row r="3" spans="1:53" ht="18" customHeight="1" thickBot="1" x14ac:dyDescent="0.2">
      <c r="B3" s="839" t="str">
        <f>IF(ISBLANK(行政用!H17), "", 行政用!H17)</f>
        <v>佐賀県知事</v>
      </c>
      <c r="C3" s="839"/>
      <c r="D3" s="839"/>
      <c r="E3" s="839"/>
      <c r="F3" s="839"/>
      <c r="G3" s="839"/>
      <c r="H3" s="839"/>
      <c r="I3" s="839"/>
      <c r="J3" s="839"/>
      <c r="K3" s="839"/>
      <c r="L3" s="130" t="s">
        <v>8108</v>
      </c>
      <c r="AF3" s="840" t="s">
        <v>8107</v>
      </c>
      <c r="AG3" s="841"/>
      <c r="AH3" s="841"/>
      <c r="AI3" s="842"/>
      <c r="AJ3" s="843" t="str">
        <f>IF(ISBLANK(入力フォーム!H6), "", 入力フォーム!H6)</f>
        <v/>
      </c>
      <c r="AK3" s="843"/>
      <c r="AL3" s="843"/>
      <c r="AM3" s="843"/>
      <c r="AN3" s="843"/>
      <c r="AO3" s="843"/>
      <c r="AP3" s="843"/>
      <c r="AQ3" s="843"/>
      <c r="AR3" s="843"/>
      <c r="AS3" s="844"/>
    </row>
    <row r="4" spans="1:53" ht="16.5" customHeight="1" x14ac:dyDescent="0.15">
      <c r="AF4" s="845" t="s">
        <v>8391</v>
      </c>
      <c r="AG4" s="846"/>
      <c r="AH4" s="846"/>
      <c r="AI4" s="847"/>
      <c r="AJ4" s="848" t="str">
        <f>IF(ISBLANK(入力フォーム!H67), "", 入力フォーム!H67)</f>
        <v/>
      </c>
      <c r="AK4" s="848"/>
      <c r="AL4" s="848"/>
      <c r="AM4" s="848"/>
      <c r="AN4" s="848"/>
      <c r="AO4" s="848"/>
      <c r="AP4" s="848"/>
      <c r="AQ4" s="848"/>
      <c r="AR4" s="848"/>
      <c r="AS4" s="848"/>
    </row>
    <row r="5" spans="1:53" ht="16.5" customHeight="1" x14ac:dyDescent="0.15">
      <c r="A5" s="131"/>
      <c r="B5" s="849" t="s">
        <v>8480</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132"/>
      <c r="AF5" s="850" t="s">
        <v>8392</v>
      </c>
      <c r="AG5" s="851"/>
      <c r="AH5" s="851"/>
      <c r="AI5" s="852"/>
      <c r="AJ5" s="853"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54"/>
      <c r="AL5" s="854"/>
      <c r="AM5" s="854"/>
      <c r="AN5" s="854"/>
      <c r="AO5" s="855"/>
      <c r="AP5" s="856" t="str">
        <f>IF(入力フォーム!H51="単独の届出", "(単) ・ 団",IF(入力フォーム!H51="一団の土地（新規）", "単 ・ (団)",IF(入力フォーム!H51="一団の土地（継続）", "単 ・ (団)","単 ・ 団")))</f>
        <v>単 ・ 団</v>
      </c>
      <c r="AQ5" s="856"/>
      <c r="AR5" s="856"/>
      <c r="AS5" s="856"/>
      <c r="AT5" s="133"/>
    </row>
    <row r="6" spans="1:53" ht="16.5" customHeight="1" x14ac:dyDescent="0.15">
      <c r="A6" s="131"/>
      <c r="B6" s="849"/>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132"/>
      <c r="AF6" s="788" t="s">
        <v>9092</v>
      </c>
      <c r="AG6" s="789"/>
      <c r="AH6" s="789"/>
      <c r="AI6" s="790"/>
      <c r="AJ6" s="791" t="str">
        <f>IF(ISBLANK(行政用!H23), "", 行政用!H23)</f>
        <v/>
      </c>
      <c r="AK6" s="792"/>
      <c r="AL6" s="792"/>
      <c r="AM6" s="792"/>
      <c r="AN6" s="792"/>
      <c r="AO6" s="792"/>
      <c r="AP6" s="793" t="str">
        <f>IF(ISBLANK(行政用!H52), "",  "第" &amp; 行政用!H52 &amp; "号")</f>
        <v/>
      </c>
      <c r="AQ6" s="793"/>
      <c r="AR6" s="793"/>
      <c r="AS6" s="794"/>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88" t="s">
        <v>9093</v>
      </c>
      <c r="AG7" s="789"/>
      <c r="AH7" s="789"/>
      <c r="AI7" s="790"/>
      <c r="AJ7" s="791" t="str">
        <f>IF(ISBLANK(行政用!H54), "", 行政用!H54)</f>
        <v/>
      </c>
      <c r="AK7" s="792"/>
      <c r="AL7" s="792"/>
      <c r="AM7" s="792"/>
      <c r="AN7" s="792"/>
      <c r="AO7" s="792"/>
      <c r="AP7" s="793" t="str">
        <f>IF(ISBLANK(行政用!H55), "",  "第" &amp; 行政用!H55 &amp; "号")</f>
        <v/>
      </c>
      <c r="AQ7" s="793"/>
      <c r="AR7" s="793"/>
      <c r="AS7" s="794"/>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17" t="s">
        <v>8106</v>
      </c>
      <c r="B9" s="540"/>
      <c r="C9" s="540"/>
      <c r="D9" s="540"/>
      <c r="E9" s="818"/>
      <c r="F9" s="821" t="str">
        <f>IF(ISBLANK(入力フォーム!H7), "", 入力フォーム!H7)</f>
        <v/>
      </c>
      <c r="G9" s="822"/>
      <c r="H9" s="822"/>
      <c r="I9" s="822"/>
      <c r="J9" s="822"/>
      <c r="K9" s="822"/>
      <c r="L9" s="822"/>
      <c r="M9" s="822"/>
      <c r="N9" s="822"/>
      <c r="O9" s="823"/>
      <c r="P9" s="817" t="s">
        <v>8393</v>
      </c>
      <c r="Q9" s="540"/>
      <c r="R9" s="540"/>
      <c r="S9" s="540"/>
      <c r="T9" s="818"/>
      <c r="U9" s="827" t="str">
        <f>IF(入力フォーム!H8="所有権","☑","□")</f>
        <v>□</v>
      </c>
      <c r="V9" s="829" t="s">
        <v>8394</v>
      </c>
      <c r="W9" s="829"/>
      <c r="X9" s="829"/>
      <c r="Y9" s="196" t="str">
        <f>IF(入力フォーム!H8="地上権","☑","□")</f>
        <v>□</v>
      </c>
      <c r="Z9" s="860" t="s">
        <v>8104</v>
      </c>
      <c r="AA9" s="860"/>
      <c r="AB9" s="860"/>
      <c r="AC9" s="196" t="str">
        <f>IF(入力フォーム!H8="賃借権","☑","□")</f>
        <v>□</v>
      </c>
      <c r="AD9" s="860" t="s">
        <v>8103</v>
      </c>
      <c r="AE9" s="860"/>
      <c r="AF9" s="860"/>
      <c r="AG9" s="196" t="str">
        <f>IF(入力フォーム!H8="信託受益権","☑","□")</f>
        <v>□</v>
      </c>
      <c r="AH9" s="829" t="s">
        <v>8395</v>
      </c>
      <c r="AI9" s="829"/>
      <c r="AJ9" s="829"/>
      <c r="AK9" s="829"/>
      <c r="AL9" s="136"/>
      <c r="AM9" s="136"/>
      <c r="AN9" s="540" t="s">
        <v>8101</v>
      </c>
      <c r="AO9" s="857" t="str">
        <f>IF(入力フォーム!H10="移転","☑","□")</f>
        <v>□</v>
      </c>
      <c r="AP9" s="540" t="s">
        <v>8466</v>
      </c>
      <c r="AQ9" s="540"/>
      <c r="AR9" s="857" t="str">
        <f>IF(入力フォーム!H10="設定","☑","□")</f>
        <v>□</v>
      </c>
      <c r="AS9" s="540" t="s">
        <v>8396</v>
      </c>
      <c r="AT9" s="541"/>
    </row>
    <row r="10" spans="1:53" ht="19.5" customHeight="1" thickBot="1" x14ac:dyDescent="0.2">
      <c r="A10" s="819"/>
      <c r="B10" s="655"/>
      <c r="C10" s="655"/>
      <c r="D10" s="655"/>
      <c r="E10" s="820"/>
      <c r="F10" s="824"/>
      <c r="G10" s="825"/>
      <c r="H10" s="825"/>
      <c r="I10" s="825"/>
      <c r="J10" s="825"/>
      <c r="K10" s="825"/>
      <c r="L10" s="825"/>
      <c r="M10" s="825"/>
      <c r="N10" s="825"/>
      <c r="O10" s="826"/>
      <c r="P10" s="819"/>
      <c r="Q10" s="655"/>
      <c r="R10" s="655"/>
      <c r="S10" s="655"/>
      <c r="T10" s="820"/>
      <c r="U10" s="828"/>
      <c r="V10" s="830"/>
      <c r="W10" s="830"/>
      <c r="X10" s="830"/>
      <c r="Y10" s="197" t="str">
        <f>IF(入力フォーム!H8="その他","☑","□")</f>
        <v>□</v>
      </c>
      <c r="Z10" s="137" t="s">
        <v>8397</v>
      </c>
      <c r="AA10" s="138"/>
      <c r="AB10" s="138"/>
      <c r="AC10" s="859" t="str">
        <f>IF(ISBLANK(入力フォーム!H9), "", 入力フォーム!H9)</f>
        <v/>
      </c>
      <c r="AD10" s="859"/>
      <c r="AE10" s="859"/>
      <c r="AF10" s="859"/>
      <c r="AG10" s="859"/>
      <c r="AH10" s="859"/>
      <c r="AI10" s="859"/>
      <c r="AJ10" s="859"/>
      <c r="AK10" s="859"/>
      <c r="AL10" s="859"/>
      <c r="AM10" s="137" t="s">
        <v>8398</v>
      </c>
      <c r="AN10" s="655"/>
      <c r="AO10" s="657"/>
      <c r="AP10" s="655"/>
      <c r="AQ10" s="655"/>
      <c r="AR10" s="657"/>
      <c r="AS10" s="655"/>
      <c r="AT10" s="858"/>
    </row>
    <row r="11" spans="1:53" ht="18" customHeight="1" x14ac:dyDescent="0.15">
      <c r="A11" s="535" t="s">
        <v>8399</v>
      </c>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93"/>
      <c r="Z11" s="535" t="s">
        <v>8400</v>
      </c>
      <c r="AA11" s="536"/>
      <c r="AB11" s="536"/>
      <c r="AC11" s="536"/>
      <c r="AD11" s="536"/>
      <c r="AE11" s="536"/>
      <c r="AF11" s="536"/>
      <c r="AG11" s="536"/>
      <c r="AH11" s="536"/>
      <c r="AI11" s="536"/>
      <c r="AJ11" s="536"/>
      <c r="AK11" s="536"/>
      <c r="AL11" s="536"/>
      <c r="AM11" s="536"/>
      <c r="AN11" s="536"/>
      <c r="AO11" s="536"/>
      <c r="AP11" s="536"/>
      <c r="AQ11" s="536"/>
      <c r="AR11" s="536"/>
      <c r="AS11" s="536"/>
      <c r="AT11" s="593"/>
    </row>
    <row r="12" spans="1:53" ht="18" customHeight="1" x14ac:dyDescent="0.15">
      <c r="A12" s="139" t="s">
        <v>8401</v>
      </c>
      <c r="B12" s="140"/>
      <c r="C12" s="140"/>
      <c r="D12" s="140"/>
      <c r="E12" s="140"/>
      <c r="F12" s="140"/>
      <c r="G12" s="140"/>
      <c r="H12" s="140"/>
      <c r="I12" s="140"/>
      <c r="J12" s="140"/>
      <c r="K12" s="785" t="s">
        <v>8402</v>
      </c>
      <c r="L12" s="786"/>
      <c r="M12" s="786"/>
      <c r="N12" s="786"/>
      <c r="O12" s="141" t="s">
        <v>8403</v>
      </c>
      <c r="P12" s="838" t="str">
        <f>IF(入力フォーム!H32="無", 0, IF(ISBLANK(入力フォーム!H33), "", 入力フォーム!H33))</f>
        <v/>
      </c>
      <c r="Q12" s="838"/>
      <c r="R12" s="142" t="s">
        <v>8404</v>
      </c>
      <c r="S12" s="749" t="s">
        <v>8098</v>
      </c>
      <c r="T12" s="750"/>
      <c r="U12" s="750"/>
      <c r="V12" s="750"/>
      <c r="W12" s="750"/>
      <c r="X12" s="750"/>
      <c r="Y12" s="751"/>
      <c r="Z12" s="139" t="s">
        <v>8401</v>
      </c>
      <c r="AA12" s="140"/>
      <c r="AB12" s="140"/>
      <c r="AC12" s="140"/>
      <c r="AD12" s="140"/>
      <c r="AE12" s="140"/>
      <c r="AF12" s="140"/>
      <c r="AG12" s="140"/>
      <c r="AH12" s="140"/>
      <c r="AI12" s="140"/>
      <c r="AJ12" s="140"/>
      <c r="AK12" s="140"/>
      <c r="AL12" s="140"/>
      <c r="AM12" s="785" t="s">
        <v>8405</v>
      </c>
      <c r="AN12" s="786"/>
      <c r="AO12" s="786"/>
      <c r="AP12" s="786"/>
      <c r="AQ12" s="141" t="s">
        <v>8403</v>
      </c>
      <c r="AR12" s="787" t="str">
        <f>IF(入力フォーム!H45="無", 0, IF(ISBLANK(入力フォーム!H46), "", 入力フォーム!H46))</f>
        <v/>
      </c>
      <c r="AS12" s="787"/>
      <c r="AT12" s="143" t="s">
        <v>8404</v>
      </c>
    </row>
    <row r="13" spans="1:53" ht="30.75" customHeight="1" x14ac:dyDescent="0.15">
      <c r="A13" s="799" t="str">
        <f>IF(ISBLANK(入力フォーム!H20), "", 入力フォーム!H20)</f>
        <v/>
      </c>
      <c r="B13" s="800"/>
      <c r="C13" s="800"/>
      <c r="D13" s="800"/>
      <c r="E13" s="800"/>
      <c r="F13" s="800"/>
      <c r="G13" s="800"/>
      <c r="H13" s="800"/>
      <c r="I13" s="800"/>
      <c r="J13" s="800"/>
      <c r="K13" s="800"/>
      <c r="L13" s="800"/>
      <c r="M13" s="800"/>
      <c r="N13" s="800"/>
      <c r="O13" s="800"/>
      <c r="P13" s="800"/>
      <c r="Q13" s="800"/>
      <c r="R13" s="801"/>
      <c r="S13" s="802" t="str">
        <f>IF(ISBLANK(入力フォーム!H23), "", IF(入力フォーム!H23="その他", 入力フォーム!H24, 入力フォーム!H23))</f>
        <v/>
      </c>
      <c r="T13" s="803"/>
      <c r="U13" s="803"/>
      <c r="V13" s="803"/>
      <c r="W13" s="803"/>
      <c r="X13" s="803"/>
      <c r="Y13" s="804"/>
      <c r="Z13" s="811" t="str">
        <f>IF(ISBLANK(入力フォーム!H43), "", 入力フォーム!H43)</f>
        <v/>
      </c>
      <c r="AA13" s="812"/>
      <c r="AB13" s="812"/>
      <c r="AC13" s="812"/>
      <c r="AD13" s="812"/>
      <c r="AE13" s="812"/>
      <c r="AF13" s="812"/>
      <c r="AG13" s="812"/>
      <c r="AH13" s="812"/>
      <c r="AI13" s="812"/>
      <c r="AJ13" s="812"/>
      <c r="AK13" s="812"/>
      <c r="AL13" s="812"/>
      <c r="AM13" s="812"/>
      <c r="AN13" s="812"/>
      <c r="AO13" s="812"/>
      <c r="AP13" s="812"/>
      <c r="AQ13" s="812"/>
      <c r="AR13" s="812"/>
      <c r="AS13" s="812"/>
      <c r="AT13" s="813"/>
    </row>
    <row r="14" spans="1:53" ht="18" customHeight="1" x14ac:dyDescent="0.15">
      <c r="A14" s="619" t="s">
        <v>8097</v>
      </c>
      <c r="B14" s="620"/>
      <c r="C14" s="620"/>
      <c r="D14" s="620"/>
      <c r="E14" s="620"/>
      <c r="F14" s="620"/>
      <c r="G14" s="620"/>
      <c r="H14" s="795" t="str">
        <f>IF(ISBLANK(入力フォーム!H21), "", 入力フォーム!H21)</f>
        <v/>
      </c>
      <c r="I14" s="795"/>
      <c r="J14" s="795"/>
      <c r="K14" s="795"/>
      <c r="L14" s="795"/>
      <c r="M14" s="795"/>
      <c r="N14" s="795"/>
      <c r="O14" s="795"/>
      <c r="P14" s="795"/>
      <c r="Q14" s="795"/>
      <c r="R14" s="814"/>
      <c r="S14" s="805"/>
      <c r="T14" s="806"/>
      <c r="U14" s="806"/>
      <c r="V14" s="806"/>
      <c r="W14" s="806"/>
      <c r="X14" s="806"/>
      <c r="Y14" s="807"/>
      <c r="Z14" s="619" t="s">
        <v>8097</v>
      </c>
      <c r="AA14" s="620"/>
      <c r="AB14" s="620"/>
      <c r="AC14" s="620"/>
      <c r="AD14" s="620"/>
      <c r="AE14" s="620"/>
      <c r="AF14" s="620"/>
      <c r="AG14" s="815" t="str">
        <f>IF(ISBLANK(入力フォーム!H44), "", 入力フォーム!H44)</f>
        <v/>
      </c>
      <c r="AH14" s="815"/>
      <c r="AI14" s="815"/>
      <c r="AJ14" s="815"/>
      <c r="AK14" s="815"/>
      <c r="AL14" s="815"/>
      <c r="AM14" s="815"/>
      <c r="AN14" s="815"/>
      <c r="AO14" s="815"/>
      <c r="AP14" s="815"/>
      <c r="AQ14" s="815"/>
      <c r="AR14" s="815"/>
      <c r="AS14" s="815"/>
      <c r="AT14" s="816"/>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808"/>
      <c r="T15" s="809"/>
      <c r="U15" s="809"/>
      <c r="V15" s="809"/>
      <c r="W15" s="809"/>
      <c r="X15" s="809"/>
      <c r="Y15" s="810"/>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31" t="str">
        <f>IF(入力フォーム!H25="該当","☑","□")</f>
        <v>□</v>
      </c>
      <c r="T16" s="833" t="s">
        <v>8463</v>
      </c>
      <c r="U16" s="833"/>
      <c r="V16" s="833"/>
      <c r="W16" s="833"/>
      <c r="X16" s="834" t="s">
        <v>8406</v>
      </c>
      <c r="Y16" s="835"/>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17" t="str">
        <f>IF(ISBLANK(入力フォーム!H14), "", 入力フォーム!H14)</f>
        <v/>
      </c>
      <c r="C17" s="617"/>
      <c r="D17" s="617"/>
      <c r="E17" s="617"/>
      <c r="F17" s="155"/>
      <c r="G17" s="155"/>
      <c r="H17" s="155"/>
      <c r="I17" s="155"/>
      <c r="J17" s="155"/>
      <c r="K17" s="155"/>
      <c r="L17" s="155"/>
      <c r="M17" s="155"/>
      <c r="N17" s="155"/>
      <c r="O17" s="155"/>
      <c r="P17" s="155"/>
      <c r="Q17" s="155"/>
      <c r="R17" s="156"/>
      <c r="S17" s="832"/>
      <c r="T17" s="833"/>
      <c r="U17" s="833"/>
      <c r="V17" s="833"/>
      <c r="W17" s="833"/>
      <c r="X17" s="836"/>
      <c r="Y17" s="837"/>
      <c r="Z17" s="154" t="s">
        <v>8473</v>
      </c>
      <c r="AA17" s="795" t="str">
        <f>IF(ISBLANK(入力フォーム!H37), "", 入力フォーム!H37)</f>
        <v/>
      </c>
      <c r="AB17" s="795"/>
      <c r="AC17" s="795"/>
      <c r="AD17" s="795"/>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75" t="str">
        <f>IF(ISBLANK(入力フォーム!H15), "", IF(入力フォーム!H15="国外", 入力フォーム!H17&amp;入力フォーム!H18, 入力フォーム!H15&amp;入力フォーム!H16&amp;入力フォーム!H17&amp;入力フォーム!H18))</f>
        <v/>
      </c>
      <c r="B18" s="776"/>
      <c r="C18" s="776"/>
      <c r="D18" s="776"/>
      <c r="E18" s="776"/>
      <c r="F18" s="776"/>
      <c r="G18" s="776"/>
      <c r="H18" s="776"/>
      <c r="I18" s="776"/>
      <c r="J18" s="776"/>
      <c r="K18" s="776"/>
      <c r="L18" s="776"/>
      <c r="M18" s="776"/>
      <c r="N18" s="776"/>
      <c r="O18" s="776"/>
      <c r="P18" s="776"/>
      <c r="Q18" s="776"/>
      <c r="R18" s="777"/>
      <c r="S18" s="796" t="s">
        <v>8096</v>
      </c>
      <c r="T18" s="797"/>
      <c r="U18" s="797"/>
      <c r="V18" s="797"/>
      <c r="W18" s="797"/>
      <c r="X18" s="797"/>
      <c r="Y18" s="798"/>
      <c r="Z18" s="775" t="str">
        <f>IF(ISBLANK(入力フォーム!H38), "", IF(入力フォーム!H38="国外", 入力フォーム!H40&amp;入力フォーム!H41, 入力フォーム!H38&amp;入力フォーム!H39&amp;入力フォーム!H40&amp;入力フォーム!H41))</f>
        <v/>
      </c>
      <c r="AA18" s="776"/>
      <c r="AB18" s="776"/>
      <c r="AC18" s="776"/>
      <c r="AD18" s="776"/>
      <c r="AE18" s="776"/>
      <c r="AF18" s="776"/>
      <c r="AG18" s="776"/>
      <c r="AH18" s="776"/>
      <c r="AI18" s="776"/>
      <c r="AJ18" s="776"/>
      <c r="AK18" s="776"/>
      <c r="AL18" s="776"/>
      <c r="AM18" s="776"/>
      <c r="AN18" s="776"/>
      <c r="AO18" s="776"/>
      <c r="AP18" s="776"/>
      <c r="AQ18" s="776"/>
      <c r="AR18" s="776"/>
      <c r="AS18" s="776"/>
      <c r="AT18" s="781"/>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75"/>
      <c r="B19" s="776"/>
      <c r="C19" s="776"/>
      <c r="D19" s="776"/>
      <c r="E19" s="776"/>
      <c r="F19" s="776"/>
      <c r="G19" s="776"/>
      <c r="H19" s="776"/>
      <c r="I19" s="776"/>
      <c r="J19" s="776"/>
      <c r="K19" s="776"/>
      <c r="L19" s="776"/>
      <c r="M19" s="776"/>
      <c r="N19" s="776"/>
      <c r="O19" s="776"/>
      <c r="P19" s="776"/>
      <c r="Q19" s="776"/>
      <c r="R19" s="777"/>
      <c r="S19" s="199" t="str">
        <f>IF(入力フォーム!H30="不動産業","☑","□")</f>
        <v>□</v>
      </c>
      <c r="T19" s="158" t="s">
        <v>8041</v>
      </c>
      <c r="U19" s="131"/>
      <c r="V19" s="131"/>
      <c r="W19" s="131"/>
      <c r="X19" s="131"/>
      <c r="Y19" s="159"/>
      <c r="Z19" s="775"/>
      <c r="AA19" s="776"/>
      <c r="AB19" s="776"/>
      <c r="AC19" s="776"/>
      <c r="AD19" s="776"/>
      <c r="AE19" s="776"/>
      <c r="AF19" s="776"/>
      <c r="AG19" s="776"/>
      <c r="AH19" s="776"/>
      <c r="AI19" s="776"/>
      <c r="AJ19" s="776"/>
      <c r="AK19" s="776"/>
      <c r="AL19" s="776"/>
      <c r="AM19" s="776"/>
      <c r="AN19" s="776"/>
      <c r="AO19" s="776"/>
      <c r="AP19" s="776"/>
      <c r="AQ19" s="776"/>
      <c r="AR19" s="776"/>
      <c r="AS19" s="776"/>
      <c r="AT19" s="781"/>
    </row>
    <row r="20" spans="1:82" ht="17.100000000000001" customHeight="1" thickBot="1" x14ac:dyDescent="0.2">
      <c r="A20" s="778"/>
      <c r="B20" s="779"/>
      <c r="C20" s="779"/>
      <c r="D20" s="779"/>
      <c r="E20" s="779"/>
      <c r="F20" s="779"/>
      <c r="G20" s="779"/>
      <c r="H20" s="779"/>
      <c r="I20" s="779"/>
      <c r="J20" s="779"/>
      <c r="K20" s="779"/>
      <c r="L20" s="779"/>
      <c r="M20" s="779"/>
      <c r="N20" s="779"/>
      <c r="O20" s="779"/>
      <c r="P20" s="779"/>
      <c r="Q20" s="779"/>
      <c r="R20" s="780"/>
      <c r="S20" s="199" t="str">
        <f>IF(入力フォーム!H30="建設業","☑","□")</f>
        <v>□</v>
      </c>
      <c r="T20" s="127" t="s">
        <v>8042</v>
      </c>
      <c r="U20" s="131"/>
      <c r="V20" s="131"/>
      <c r="W20" s="131"/>
      <c r="X20" s="131"/>
      <c r="Y20" s="159"/>
      <c r="Z20" s="782"/>
      <c r="AA20" s="783"/>
      <c r="AB20" s="783"/>
      <c r="AC20" s="783"/>
      <c r="AD20" s="783"/>
      <c r="AE20" s="783"/>
      <c r="AF20" s="783"/>
      <c r="AG20" s="783"/>
      <c r="AH20" s="783"/>
      <c r="AI20" s="783"/>
      <c r="AJ20" s="783"/>
      <c r="AK20" s="783"/>
      <c r="AL20" s="783"/>
      <c r="AM20" s="783"/>
      <c r="AN20" s="783"/>
      <c r="AO20" s="783"/>
      <c r="AP20" s="783"/>
      <c r="AQ20" s="783"/>
      <c r="AR20" s="783"/>
      <c r="AS20" s="783"/>
      <c r="AT20" s="784"/>
    </row>
    <row r="21" spans="1:82" ht="17.100000000000001" customHeight="1" x14ac:dyDescent="0.15">
      <c r="A21" s="768" t="s">
        <v>8408</v>
      </c>
      <c r="B21" s="769"/>
      <c r="C21" s="769"/>
      <c r="D21" s="770"/>
      <c r="E21" s="647" t="str">
        <f>IF(ISBLANK(入力フォーム!H22), "", 入力フォーム!H22)</f>
        <v/>
      </c>
      <c r="F21" s="647"/>
      <c r="G21" s="647"/>
      <c r="H21" s="647"/>
      <c r="I21" s="647"/>
      <c r="J21" s="647"/>
      <c r="K21" s="647"/>
      <c r="L21" s="647"/>
      <c r="M21" s="647"/>
      <c r="N21" s="647"/>
      <c r="O21" s="647"/>
      <c r="P21" s="647"/>
      <c r="Q21" s="647"/>
      <c r="R21" s="648"/>
      <c r="S21" s="199" t="str">
        <f>IF(入力フォーム!H30="金融保険業","☑","□")</f>
        <v>□</v>
      </c>
      <c r="T21" s="127" t="s">
        <v>8043</v>
      </c>
      <c r="U21" s="160"/>
      <c r="V21" s="131"/>
      <c r="W21" s="131"/>
      <c r="X21" s="160"/>
      <c r="Y21" s="161"/>
      <c r="Z21" s="771" t="s">
        <v>8596</v>
      </c>
      <c r="AA21" s="772"/>
      <c r="AB21" s="772"/>
      <c r="AC21" s="772"/>
      <c r="AD21" s="772"/>
      <c r="AE21" s="772"/>
      <c r="AF21" s="772"/>
      <c r="AG21" s="772"/>
      <c r="AH21" s="772"/>
      <c r="AI21" s="772"/>
      <c r="AJ21" s="772"/>
      <c r="AK21" s="772"/>
      <c r="AL21" s="772"/>
      <c r="AM21" s="772"/>
      <c r="AN21" s="772"/>
      <c r="AO21" s="772"/>
      <c r="AP21" s="772"/>
      <c r="AQ21" s="772"/>
      <c r="AR21" s="772"/>
      <c r="AS21" s="772"/>
      <c r="AT21" s="772"/>
    </row>
    <row r="22" spans="1:82" ht="17.100000000000001" customHeight="1" x14ac:dyDescent="0.15">
      <c r="A22" s="773" t="s">
        <v>8409</v>
      </c>
      <c r="B22" s="774"/>
      <c r="C22" s="774"/>
      <c r="D22" s="774"/>
      <c r="E22" s="774"/>
      <c r="F22" s="774"/>
      <c r="G22" s="774"/>
      <c r="H22" s="774"/>
      <c r="I22" s="774"/>
      <c r="J22" s="774"/>
      <c r="K22" s="774"/>
      <c r="L22" s="774"/>
      <c r="M22" s="774"/>
      <c r="N22" s="774"/>
      <c r="O22" s="774"/>
      <c r="P22" s="774"/>
      <c r="Q22" s="774"/>
      <c r="R22" s="774"/>
      <c r="S22" s="199" t="str">
        <f>IF(入力フォーム!H30="製造業","☑","□")</f>
        <v>□</v>
      </c>
      <c r="T22" s="127" t="s">
        <v>8044</v>
      </c>
      <c r="U22" s="131"/>
      <c r="V22" s="131"/>
      <c r="W22" s="131"/>
      <c r="X22" s="131"/>
      <c r="Y22" s="159"/>
      <c r="Z22" s="758" t="s">
        <v>8597</v>
      </c>
      <c r="AA22" s="759"/>
      <c r="AB22" s="759"/>
      <c r="AC22" s="759"/>
      <c r="AD22" s="759"/>
      <c r="AE22" s="759"/>
      <c r="AF22" s="759"/>
      <c r="AG22" s="759"/>
      <c r="AH22" s="759"/>
      <c r="AI22" s="759"/>
      <c r="AJ22" s="759"/>
      <c r="AK22" s="759"/>
      <c r="AL22" s="759"/>
      <c r="AM22" s="759"/>
      <c r="AN22" s="759"/>
      <c r="AO22" s="759"/>
      <c r="AP22" s="759"/>
      <c r="AQ22" s="759"/>
      <c r="AR22" s="759"/>
      <c r="AS22" s="759"/>
      <c r="AT22" s="759"/>
    </row>
    <row r="23" spans="1:82" ht="17.100000000000001" customHeight="1" x14ac:dyDescent="0.15">
      <c r="A23" s="752" t="str">
        <f>IF(ISBLANK(入力フォーム!H27), "", 入力フォーム!H27)</f>
        <v/>
      </c>
      <c r="B23" s="753"/>
      <c r="C23" s="753"/>
      <c r="D23" s="753"/>
      <c r="E23" s="753"/>
      <c r="F23" s="753"/>
      <c r="G23" s="753"/>
      <c r="H23" s="753"/>
      <c r="I23" s="753"/>
      <c r="J23" s="753"/>
      <c r="K23" s="753"/>
      <c r="L23" s="753"/>
      <c r="M23" s="753"/>
      <c r="N23" s="753"/>
      <c r="O23" s="753"/>
      <c r="P23" s="753"/>
      <c r="Q23" s="753"/>
      <c r="R23" s="754"/>
      <c r="S23" s="199" t="str">
        <f>IF(入力フォーム!H30="商業","☑","□")</f>
        <v>□</v>
      </c>
      <c r="T23" s="158" t="s">
        <v>8045</v>
      </c>
      <c r="U23" s="131"/>
      <c r="V23" s="131"/>
      <c r="W23" s="131"/>
      <c r="X23" s="131"/>
      <c r="Y23" s="159"/>
      <c r="Z23" s="758" t="s">
        <v>8598</v>
      </c>
      <c r="AA23" s="759"/>
      <c r="AB23" s="759"/>
      <c r="AC23" s="759"/>
      <c r="AD23" s="759"/>
      <c r="AE23" s="759"/>
      <c r="AF23" s="759"/>
      <c r="AG23" s="759"/>
      <c r="AH23" s="759"/>
      <c r="AI23" s="759"/>
      <c r="AJ23" s="759"/>
      <c r="AK23" s="759"/>
      <c r="AL23" s="759"/>
      <c r="AM23" s="759"/>
      <c r="AN23" s="759"/>
      <c r="AO23" s="759"/>
      <c r="AP23" s="759"/>
      <c r="AQ23" s="759"/>
      <c r="AR23" s="759"/>
      <c r="AS23" s="759"/>
      <c r="AT23" s="759"/>
    </row>
    <row r="24" spans="1:82" ht="15.6" customHeight="1" x14ac:dyDescent="0.15">
      <c r="A24" s="755"/>
      <c r="B24" s="756"/>
      <c r="C24" s="756"/>
      <c r="D24" s="756"/>
      <c r="E24" s="756"/>
      <c r="F24" s="756"/>
      <c r="G24" s="756"/>
      <c r="H24" s="756"/>
      <c r="I24" s="756"/>
      <c r="J24" s="756"/>
      <c r="K24" s="756"/>
      <c r="L24" s="756"/>
      <c r="M24" s="756"/>
      <c r="N24" s="756"/>
      <c r="O24" s="756"/>
      <c r="P24" s="756"/>
      <c r="Q24" s="756"/>
      <c r="R24" s="757"/>
      <c r="S24" s="199" t="str">
        <f>IF(入力フォーム!H30="運輸業","☑","□")</f>
        <v>□</v>
      </c>
      <c r="T24" s="127" t="s">
        <v>8046</v>
      </c>
      <c r="U24" s="162"/>
      <c r="V24" s="162"/>
      <c r="W24" s="162"/>
      <c r="X24" s="162"/>
      <c r="Y24" s="163"/>
      <c r="Z24" s="758" t="s">
        <v>8599</v>
      </c>
      <c r="AA24" s="759"/>
      <c r="AB24" s="759"/>
      <c r="AC24" s="759"/>
      <c r="AD24" s="759"/>
      <c r="AE24" s="759"/>
      <c r="AF24" s="759"/>
      <c r="AG24" s="759"/>
      <c r="AH24" s="759"/>
      <c r="AI24" s="759"/>
      <c r="AJ24" s="759"/>
      <c r="AK24" s="759"/>
      <c r="AL24" s="759"/>
      <c r="AM24" s="759"/>
      <c r="AN24" s="759"/>
      <c r="AO24" s="759"/>
      <c r="AP24" s="759"/>
      <c r="AQ24" s="759"/>
      <c r="AR24" s="759"/>
      <c r="AS24" s="759"/>
      <c r="AT24" s="759"/>
    </row>
    <row r="25" spans="1:82" ht="15.6" customHeight="1" x14ac:dyDescent="0.15">
      <c r="A25" s="760" t="s">
        <v>8408</v>
      </c>
      <c r="B25" s="761"/>
      <c r="C25" s="761"/>
      <c r="D25" s="762"/>
      <c r="E25" s="763" t="str">
        <f>IF(ISBLANK(入力フォーム!H28), "", 入力フォーム!H28)</f>
        <v/>
      </c>
      <c r="F25" s="764"/>
      <c r="G25" s="764"/>
      <c r="H25" s="764"/>
      <c r="I25" s="764"/>
      <c r="J25" s="764"/>
      <c r="K25" s="764"/>
      <c r="L25" s="764"/>
      <c r="M25" s="764"/>
      <c r="N25" s="764"/>
      <c r="O25" s="764"/>
      <c r="P25" s="764"/>
      <c r="Q25" s="764"/>
      <c r="R25" s="765"/>
      <c r="S25" s="199" t="str">
        <f>IF(入力フォーム!H30="その他","☑","□")</f>
        <v>□</v>
      </c>
      <c r="T25" s="127" t="s">
        <v>8002</v>
      </c>
      <c r="U25" s="162"/>
      <c r="V25" s="162"/>
      <c r="W25" s="162"/>
      <c r="X25" s="162"/>
      <c r="Y25" s="159"/>
      <c r="Z25" s="766" t="s">
        <v>8421</v>
      </c>
      <c r="AA25" s="767"/>
      <c r="AB25" s="767"/>
      <c r="AC25" s="767"/>
      <c r="AD25" s="767"/>
      <c r="AE25" s="767"/>
      <c r="AF25" s="767"/>
      <c r="AG25" s="767"/>
      <c r="AH25" s="767"/>
      <c r="AI25" s="767"/>
      <c r="AJ25" s="767"/>
      <c r="AK25" s="767"/>
      <c r="AL25" s="767"/>
      <c r="AM25" s="767"/>
      <c r="AN25" s="767"/>
      <c r="AO25" s="767"/>
      <c r="AP25" s="767"/>
      <c r="AQ25" s="767"/>
      <c r="AR25" s="767"/>
      <c r="AS25" s="767"/>
      <c r="AT25" s="767"/>
    </row>
    <row r="26" spans="1:82" ht="15.6" customHeight="1" thickBot="1" x14ac:dyDescent="0.2">
      <c r="A26" s="704" t="s">
        <v>8095</v>
      </c>
      <c r="B26" s="705"/>
      <c r="C26" s="705"/>
      <c r="D26" s="705"/>
      <c r="E26" s="706" t="str">
        <f>IF(ISBLANK(入力フォーム!H29), "", 入力フォーム!H29)</f>
        <v/>
      </c>
      <c r="F26" s="707"/>
      <c r="G26" s="707"/>
      <c r="H26" s="707"/>
      <c r="I26" s="707"/>
      <c r="J26" s="707"/>
      <c r="K26" s="707"/>
      <c r="L26" s="707"/>
      <c r="M26" s="707"/>
      <c r="N26" s="707"/>
      <c r="O26" s="707"/>
      <c r="P26" s="707"/>
      <c r="Q26" s="707"/>
      <c r="R26" s="708"/>
      <c r="S26" s="164"/>
      <c r="T26" s="558" t="str">
        <f>IF(ISBLANK(入力フォーム!H31), "", 入力フォーム!H31)</f>
        <v/>
      </c>
      <c r="U26" s="558"/>
      <c r="V26" s="558"/>
      <c r="W26" s="558"/>
      <c r="X26" s="558"/>
      <c r="Y26" s="165"/>
      <c r="Z26" s="709"/>
      <c r="AA26" s="579"/>
      <c r="AB26" s="579"/>
      <c r="AC26" s="579"/>
      <c r="AD26" s="579"/>
      <c r="AE26" s="579"/>
      <c r="AF26" s="579"/>
      <c r="AG26" s="579"/>
      <c r="AH26" s="579"/>
      <c r="AI26" s="579"/>
      <c r="AJ26" s="579"/>
      <c r="AK26" s="579"/>
      <c r="AL26" s="579"/>
      <c r="AM26" s="579"/>
      <c r="AN26" s="579"/>
      <c r="AO26" s="579"/>
      <c r="AP26" s="579"/>
      <c r="AQ26" s="579"/>
      <c r="AR26" s="579"/>
      <c r="AS26" s="579"/>
      <c r="AT26" s="579"/>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710"/>
      <c r="AA27" s="710"/>
      <c r="AB27" s="710"/>
      <c r="AC27" s="710"/>
      <c r="AD27" s="710"/>
      <c r="AE27" s="710"/>
      <c r="AF27" s="710"/>
      <c r="AG27" s="710"/>
      <c r="AH27" s="710"/>
      <c r="AI27" s="710"/>
      <c r="AJ27" s="710"/>
      <c r="AK27" s="710"/>
      <c r="AL27" s="710"/>
      <c r="AM27" s="710"/>
      <c r="AN27" s="710"/>
      <c r="AO27" s="710"/>
      <c r="AP27" s="710"/>
      <c r="AQ27" s="710"/>
      <c r="AR27" s="710"/>
      <c r="AS27" s="710"/>
      <c r="AT27" s="710"/>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711" t="s">
        <v>8410</v>
      </c>
      <c r="B29" s="712"/>
      <c r="C29" s="712"/>
      <c r="D29" s="712"/>
      <c r="E29" s="712"/>
      <c r="F29" s="712"/>
      <c r="G29" s="712"/>
      <c r="H29" s="712"/>
      <c r="I29" s="712"/>
      <c r="J29" s="712"/>
      <c r="K29" s="712"/>
      <c r="L29" s="712"/>
      <c r="M29" s="712"/>
      <c r="N29" s="712"/>
      <c r="O29" s="712"/>
      <c r="P29" s="712"/>
      <c r="Q29" s="712"/>
      <c r="R29" s="712"/>
      <c r="S29" s="712"/>
      <c r="T29" s="713"/>
      <c r="U29" s="717" t="s">
        <v>8411</v>
      </c>
      <c r="V29" s="712"/>
      <c r="W29" s="712"/>
      <c r="X29" s="713"/>
      <c r="Y29" s="719" t="s">
        <v>8412</v>
      </c>
      <c r="Z29" s="720"/>
      <c r="AA29" s="720"/>
      <c r="AB29" s="721"/>
      <c r="AC29" s="717" t="s">
        <v>8613</v>
      </c>
      <c r="AD29" s="712"/>
      <c r="AE29" s="712"/>
      <c r="AF29" s="712"/>
      <c r="AG29" s="712"/>
      <c r="AH29" s="727" t="s">
        <v>8460</v>
      </c>
      <c r="AI29" s="728"/>
      <c r="AJ29" s="729"/>
      <c r="AK29" s="717" t="s">
        <v>8413</v>
      </c>
      <c r="AL29" s="712"/>
      <c r="AM29" s="712"/>
      <c r="AN29" s="712"/>
      <c r="AO29" s="713"/>
      <c r="AP29" s="717" t="s">
        <v>8459</v>
      </c>
      <c r="AQ29" s="712"/>
      <c r="AR29" s="712"/>
      <c r="AS29" s="712"/>
      <c r="AT29" s="733"/>
    </row>
    <row r="30" spans="1:82" ht="29.45" customHeight="1" x14ac:dyDescent="0.15">
      <c r="A30" s="714"/>
      <c r="B30" s="715"/>
      <c r="C30" s="715"/>
      <c r="D30" s="715"/>
      <c r="E30" s="715"/>
      <c r="F30" s="715"/>
      <c r="G30" s="715"/>
      <c r="H30" s="715"/>
      <c r="I30" s="715"/>
      <c r="J30" s="715"/>
      <c r="K30" s="715"/>
      <c r="L30" s="715"/>
      <c r="M30" s="715"/>
      <c r="N30" s="715"/>
      <c r="O30" s="715"/>
      <c r="P30" s="715"/>
      <c r="Q30" s="715"/>
      <c r="R30" s="715"/>
      <c r="S30" s="715"/>
      <c r="T30" s="716"/>
      <c r="U30" s="718"/>
      <c r="V30" s="715"/>
      <c r="W30" s="715"/>
      <c r="X30" s="716"/>
      <c r="Y30" s="722"/>
      <c r="Z30" s="723"/>
      <c r="AA30" s="723"/>
      <c r="AB30" s="724"/>
      <c r="AC30" s="725"/>
      <c r="AD30" s="726"/>
      <c r="AE30" s="726"/>
      <c r="AF30" s="726"/>
      <c r="AG30" s="726"/>
      <c r="AH30" s="730"/>
      <c r="AI30" s="731"/>
      <c r="AJ30" s="732"/>
      <c r="AK30" s="718"/>
      <c r="AL30" s="715"/>
      <c r="AM30" s="715"/>
      <c r="AN30" s="715"/>
      <c r="AO30" s="716"/>
      <c r="AP30" s="718"/>
      <c r="AQ30" s="715"/>
      <c r="AR30" s="715"/>
      <c r="AS30" s="715"/>
      <c r="AT30" s="734"/>
    </row>
    <row r="31" spans="1:82" ht="23.45" customHeight="1" x14ac:dyDescent="0.15">
      <c r="A31" s="623" t="s">
        <v>8036</v>
      </c>
      <c r="B31" s="624"/>
      <c r="C31" s="735" t="str">
        <f>IF(AND(ISBLANK(入力フォーム!H68), ISBLANK(入力フォーム!H69)), "", 入力フォーム!H67 &amp; 入力フォーム!H68 &amp; 入力フォーム!H69)</f>
        <v/>
      </c>
      <c r="D31" s="736"/>
      <c r="E31" s="736"/>
      <c r="F31" s="736"/>
      <c r="G31" s="736"/>
      <c r="H31" s="736"/>
      <c r="I31" s="736"/>
      <c r="J31" s="736"/>
      <c r="K31" s="736"/>
      <c r="L31" s="736"/>
      <c r="M31" s="736"/>
      <c r="N31" s="736"/>
      <c r="O31" s="736"/>
      <c r="P31" s="736"/>
      <c r="Q31" s="736"/>
      <c r="R31" s="736"/>
      <c r="S31" s="736"/>
      <c r="T31" s="737"/>
      <c r="U31" s="738" t="str">
        <f>IF(ISBLANK(入力フォーム!H72), "", 入力フォーム!H72)</f>
        <v/>
      </c>
      <c r="V31" s="739"/>
      <c r="W31" s="739"/>
      <c r="X31" s="740"/>
      <c r="Y31" s="633" t="str">
        <f>IF(ISBLANK(入力フォーム!H75), "", 入力フォーム!H75)</f>
        <v/>
      </c>
      <c r="Z31" s="634"/>
      <c r="AA31" s="634"/>
      <c r="AB31" s="635"/>
      <c r="AC31" s="639" t="str">
        <f>IF(ISBLANK(入力フォーム!H76), "", 入力フォーム!H76)</f>
        <v/>
      </c>
      <c r="AD31" s="640"/>
      <c r="AE31" s="640"/>
      <c r="AF31" s="640"/>
      <c r="AG31" s="640"/>
      <c r="AH31" s="643" t="str">
        <f>IF(ISBLANK(入力フォーム!H77), "", 入力フォーム!H77)</f>
        <v/>
      </c>
      <c r="AI31" s="644"/>
      <c r="AJ31" s="645"/>
      <c r="AK31" s="674" t="str">
        <f>IF(ISBLANK(入力フォーム!H78), "", 入力フォーム!H78)</f>
        <v/>
      </c>
      <c r="AL31" s="675"/>
      <c r="AM31" s="675"/>
      <c r="AN31" s="675"/>
      <c r="AO31" s="676"/>
      <c r="AP31" s="674" t="str">
        <f>IF(ISBLANK(入力フォーム!H79), "", 入力フォーム!H79)</f>
        <v/>
      </c>
      <c r="AQ31" s="675"/>
      <c r="AR31" s="675"/>
      <c r="AS31" s="675"/>
      <c r="AT31" s="692"/>
    </row>
    <row r="32" spans="1:82" ht="23.45" customHeight="1" x14ac:dyDescent="0.15">
      <c r="A32" s="625"/>
      <c r="B32" s="626"/>
      <c r="C32" s="695" t="str">
        <f>IF(AND(ISBLANK(入力フォーム!H70), ISBLANK(入力フォーム!H71)), "", 入力フォーム!H67 &amp; 入力フォーム!H70 &amp; 入力フォーム!H71)</f>
        <v/>
      </c>
      <c r="D32" s="696"/>
      <c r="E32" s="696"/>
      <c r="F32" s="696"/>
      <c r="G32" s="696"/>
      <c r="H32" s="696"/>
      <c r="I32" s="696"/>
      <c r="J32" s="696"/>
      <c r="K32" s="696"/>
      <c r="L32" s="696"/>
      <c r="M32" s="696"/>
      <c r="N32" s="696"/>
      <c r="O32" s="696"/>
      <c r="P32" s="696"/>
      <c r="Q32" s="696"/>
      <c r="R32" s="696"/>
      <c r="S32" s="696"/>
      <c r="T32" s="697"/>
      <c r="U32" s="698" t="str">
        <f>IF(ISBLANK(入力フォーム!H73), "", 入力フォーム!H73)</f>
        <v/>
      </c>
      <c r="V32" s="699"/>
      <c r="W32" s="699"/>
      <c r="X32" s="700"/>
      <c r="Y32" s="633"/>
      <c r="Z32" s="634"/>
      <c r="AA32" s="634"/>
      <c r="AB32" s="635"/>
      <c r="AC32" s="641"/>
      <c r="AD32" s="642"/>
      <c r="AE32" s="642"/>
      <c r="AF32" s="642"/>
      <c r="AG32" s="642"/>
      <c r="AH32" s="643"/>
      <c r="AI32" s="644"/>
      <c r="AJ32" s="645"/>
      <c r="AK32" s="677"/>
      <c r="AL32" s="678"/>
      <c r="AM32" s="678"/>
      <c r="AN32" s="678"/>
      <c r="AO32" s="679"/>
      <c r="AP32" s="677"/>
      <c r="AQ32" s="678"/>
      <c r="AR32" s="678"/>
      <c r="AS32" s="678"/>
      <c r="AT32" s="694"/>
    </row>
    <row r="33" spans="1:46" ht="23.45" customHeight="1" x14ac:dyDescent="0.15">
      <c r="A33" s="623" t="s">
        <v>8037</v>
      </c>
      <c r="B33" s="624"/>
      <c r="C33" s="627" t="str">
        <f>IF(AND(ISBLANK(入力フォーム!H84), ISBLANK(入力フォーム!H85)), "", 入力フォーム!H67 &amp; 入力フォーム!H84 &amp; 入力フォーム!H85)</f>
        <v/>
      </c>
      <c r="D33" s="628"/>
      <c r="E33" s="628"/>
      <c r="F33" s="628"/>
      <c r="G33" s="628"/>
      <c r="H33" s="628"/>
      <c r="I33" s="628"/>
      <c r="J33" s="628"/>
      <c r="K33" s="628"/>
      <c r="L33" s="628"/>
      <c r="M33" s="628"/>
      <c r="N33" s="628"/>
      <c r="O33" s="628"/>
      <c r="P33" s="628"/>
      <c r="Q33" s="628"/>
      <c r="R33" s="628"/>
      <c r="S33" s="628"/>
      <c r="T33" s="629"/>
      <c r="U33" s="630" t="str">
        <f>IF(ISBLANK(入力フォーム!H88), "", 入力フォーム!H88)</f>
        <v/>
      </c>
      <c r="V33" s="631"/>
      <c r="W33" s="631"/>
      <c r="X33" s="632"/>
      <c r="Y33" s="636" t="str">
        <f>IF(ISBLANK(入力フォーム!H91), "", 入力フォーム!H91)</f>
        <v/>
      </c>
      <c r="Z33" s="637"/>
      <c r="AA33" s="637"/>
      <c r="AB33" s="638"/>
      <c r="AC33" s="639" t="str">
        <f>IF(ISBLANK(入力フォーム!H92), "", 入力フォーム!H92)</f>
        <v/>
      </c>
      <c r="AD33" s="640"/>
      <c r="AE33" s="640"/>
      <c r="AF33" s="640"/>
      <c r="AG33" s="741"/>
      <c r="AH33" s="743" t="str">
        <f>IF(ISBLANK(入力フォーム!H93), "", 入力フォーム!H93)</f>
        <v/>
      </c>
      <c r="AI33" s="744"/>
      <c r="AJ33" s="745"/>
      <c r="AK33" s="674" t="str">
        <f>IF(ISBLANK(入力フォーム!H94), "", 入力フォーム!H94)</f>
        <v/>
      </c>
      <c r="AL33" s="675"/>
      <c r="AM33" s="675"/>
      <c r="AN33" s="675"/>
      <c r="AO33" s="676"/>
      <c r="AP33" s="674" t="str">
        <f>IF(ISBLANK(入力フォーム!H95), "", 入力フォーム!H95)</f>
        <v/>
      </c>
      <c r="AQ33" s="675"/>
      <c r="AR33" s="675"/>
      <c r="AS33" s="675"/>
      <c r="AT33" s="692"/>
    </row>
    <row r="34" spans="1:46" ht="23.45" customHeight="1" x14ac:dyDescent="0.15">
      <c r="A34" s="625"/>
      <c r="B34" s="626"/>
      <c r="C34" s="646" t="str">
        <f>IF(AND(ISBLANK(入力フォーム!H86), ISBLANK(入力フォーム!H87)), "", 入力フォーム!H67 &amp; 入力フォーム!H86 &amp; 入力フォーム!H87)</f>
        <v/>
      </c>
      <c r="D34" s="647"/>
      <c r="E34" s="647"/>
      <c r="F34" s="647"/>
      <c r="G34" s="647"/>
      <c r="H34" s="647"/>
      <c r="I34" s="647"/>
      <c r="J34" s="647"/>
      <c r="K34" s="647"/>
      <c r="L34" s="647"/>
      <c r="M34" s="647"/>
      <c r="N34" s="647"/>
      <c r="O34" s="647"/>
      <c r="P34" s="647"/>
      <c r="Q34" s="647"/>
      <c r="R34" s="647"/>
      <c r="S34" s="647"/>
      <c r="T34" s="648"/>
      <c r="U34" s="649" t="str">
        <f>IF(ISBLANK(入力フォーム!H89), "", 入力フォーム!H89)</f>
        <v/>
      </c>
      <c r="V34" s="650"/>
      <c r="W34" s="650"/>
      <c r="X34" s="651"/>
      <c r="Y34" s="701"/>
      <c r="Z34" s="702"/>
      <c r="AA34" s="702"/>
      <c r="AB34" s="703"/>
      <c r="AC34" s="641"/>
      <c r="AD34" s="642"/>
      <c r="AE34" s="642"/>
      <c r="AF34" s="642"/>
      <c r="AG34" s="742"/>
      <c r="AH34" s="746"/>
      <c r="AI34" s="747"/>
      <c r="AJ34" s="748"/>
      <c r="AK34" s="677"/>
      <c r="AL34" s="678"/>
      <c r="AM34" s="678"/>
      <c r="AN34" s="678"/>
      <c r="AO34" s="679"/>
      <c r="AP34" s="677"/>
      <c r="AQ34" s="678"/>
      <c r="AR34" s="678"/>
      <c r="AS34" s="678"/>
      <c r="AT34" s="694"/>
    </row>
    <row r="35" spans="1:46" ht="23.45" customHeight="1" x14ac:dyDescent="0.15">
      <c r="A35" s="623" t="s">
        <v>8038</v>
      </c>
      <c r="B35" s="624"/>
      <c r="C35" s="627" t="str">
        <f>IF(AND(ISBLANK(入力フォーム!H100), ISBLANK(入力フォーム!H101)), "", 入力フォーム!H67 &amp; 入力フォーム!H100 &amp; 入力フォーム!H101)</f>
        <v/>
      </c>
      <c r="D35" s="628"/>
      <c r="E35" s="628"/>
      <c r="F35" s="628"/>
      <c r="G35" s="628"/>
      <c r="H35" s="628"/>
      <c r="I35" s="628"/>
      <c r="J35" s="628"/>
      <c r="K35" s="628"/>
      <c r="L35" s="628"/>
      <c r="M35" s="628"/>
      <c r="N35" s="628"/>
      <c r="O35" s="628"/>
      <c r="P35" s="628"/>
      <c r="Q35" s="628"/>
      <c r="R35" s="628"/>
      <c r="S35" s="628"/>
      <c r="T35" s="629"/>
      <c r="U35" s="630" t="str">
        <f>IF(ISBLANK(入力フォーム!H104), "", 入力フォーム!H104)</f>
        <v/>
      </c>
      <c r="V35" s="631"/>
      <c r="W35" s="631"/>
      <c r="X35" s="632"/>
      <c r="Y35" s="633" t="str">
        <f>IF(ISBLANK(入力フォーム!H107), "", 入力フォーム!H107)</f>
        <v/>
      </c>
      <c r="Z35" s="634"/>
      <c r="AA35" s="634"/>
      <c r="AB35" s="635"/>
      <c r="AC35" s="639" t="str">
        <f>IF(ISBLANK(入力フォーム!H108), "", 入力フォーム!H108)</f>
        <v/>
      </c>
      <c r="AD35" s="640"/>
      <c r="AE35" s="640"/>
      <c r="AF35" s="640"/>
      <c r="AG35" s="640"/>
      <c r="AH35" s="643" t="str">
        <f>IF(ISBLANK(入力フォーム!H109), "", 入力フォーム!H109)</f>
        <v/>
      </c>
      <c r="AI35" s="644"/>
      <c r="AJ35" s="645"/>
      <c r="AK35" s="674" t="str">
        <f>IF(ISBLANK(入力フォーム!H110), "", 入力フォーム!H110)</f>
        <v/>
      </c>
      <c r="AL35" s="675"/>
      <c r="AM35" s="675"/>
      <c r="AN35" s="675"/>
      <c r="AO35" s="676"/>
      <c r="AP35" s="674" t="str">
        <f>IF(ISBLANK(入力フォーム!H111), "", 入力フォーム!H111)</f>
        <v/>
      </c>
      <c r="AQ35" s="675"/>
      <c r="AR35" s="675"/>
      <c r="AS35" s="675"/>
      <c r="AT35" s="692"/>
    </row>
    <row r="36" spans="1:46" ht="23.45" customHeight="1" x14ac:dyDescent="0.15">
      <c r="A36" s="625"/>
      <c r="B36" s="626"/>
      <c r="C36" s="646" t="str">
        <f>IF(AND(ISBLANK(入力フォーム!H102), ISBLANK(入力フォーム!H103)), "", 入力フォーム!H67 &amp; 入力フォーム!H102 &amp; 入力フォーム!H103)</f>
        <v/>
      </c>
      <c r="D36" s="647"/>
      <c r="E36" s="647"/>
      <c r="F36" s="647"/>
      <c r="G36" s="647"/>
      <c r="H36" s="647"/>
      <c r="I36" s="647"/>
      <c r="J36" s="647"/>
      <c r="K36" s="647"/>
      <c r="L36" s="647"/>
      <c r="M36" s="647"/>
      <c r="N36" s="647"/>
      <c r="O36" s="647"/>
      <c r="P36" s="647"/>
      <c r="Q36" s="647"/>
      <c r="R36" s="647"/>
      <c r="S36" s="647"/>
      <c r="T36" s="648"/>
      <c r="U36" s="649" t="str">
        <f>IF(ISBLANK(入力フォーム!H105), "", 入力フォーム!H105)</f>
        <v/>
      </c>
      <c r="V36" s="650"/>
      <c r="W36" s="650"/>
      <c r="X36" s="651"/>
      <c r="Y36" s="633"/>
      <c r="Z36" s="634"/>
      <c r="AA36" s="634"/>
      <c r="AB36" s="635"/>
      <c r="AC36" s="641"/>
      <c r="AD36" s="642"/>
      <c r="AE36" s="642"/>
      <c r="AF36" s="642"/>
      <c r="AG36" s="642"/>
      <c r="AH36" s="643"/>
      <c r="AI36" s="644"/>
      <c r="AJ36" s="645"/>
      <c r="AK36" s="677"/>
      <c r="AL36" s="678"/>
      <c r="AM36" s="678"/>
      <c r="AN36" s="678"/>
      <c r="AO36" s="679"/>
      <c r="AP36" s="677"/>
      <c r="AQ36" s="678"/>
      <c r="AR36" s="678"/>
      <c r="AS36" s="678"/>
      <c r="AT36" s="694"/>
    </row>
    <row r="37" spans="1:46" ht="23.45" customHeight="1" x14ac:dyDescent="0.15">
      <c r="A37" s="623" t="s">
        <v>8039</v>
      </c>
      <c r="B37" s="624"/>
      <c r="C37" s="627" t="str">
        <f>IF(AND(ISBLANK(入力フォーム!H116), ISBLANK(入力フォーム!H117)), "", 入力フォーム!H67 &amp; 入力フォーム!H116 &amp; 入力フォーム!H117)</f>
        <v/>
      </c>
      <c r="D37" s="628"/>
      <c r="E37" s="628"/>
      <c r="F37" s="628"/>
      <c r="G37" s="628"/>
      <c r="H37" s="628"/>
      <c r="I37" s="628"/>
      <c r="J37" s="628"/>
      <c r="K37" s="628"/>
      <c r="L37" s="628"/>
      <c r="M37" s="628"/>
      <c r="N37" s="628"/>
      <c r="O37" s="628"/>
      <c r="P37" s="628"/>
      <c r="Q37" s="628"/>
      <c r="R37" s="628"/>
      <c r="S37" s="628"/>
      <c r="T37" s="629"/>
      <c r="U37" s="630" t="str">
        <f>IF(ISBLANK(入力フォーム!H120), "", 入力フォーム!H120)</f>
        <v/>
      </c>
      <c r="V37" s="631"/>
      <c r="W37" s="631"/>
      <c r="X37" s="632"/>
      <c r="Y37" s="633" t="str">
        <f>IF(ISBLANK(入力フォーム!H123), "", 入力フォーム!H123)</f>
        <v/>
      </c>
      <c r="Z37" s="634"/>
      <c r="AA37" s="634"/>
      <c r="AB37" s="635"/>
      <c r="AC37" s="639" t="str">
        <f>IF(ISBLANK(入力フォーム!H124), "", 入力フォーム!H124)</f>
        <v/>
      </c>
      <c r="AD37" s="640"/>
      <c r="AE37" s="640"/>
      <c r="AF37" s="640"/>
      <c r="AG37" s="640"/>
      <c r="AH37" s="643" t="str">
        <f>IF(ISBLANK(入力フォーム!H125), "", 入力フォーム!H125)</f>
        <v/>
      </c>
      <c r="AI37" s="644"/>
      <c r="AJ37" s="645"/>
      <c r="AK37" s="674" t="str">
        <f>IF(ISBLANK(入力フォーム!H126), "", 入力フォーム!H126)</f>
        <v/>
      </c>
      <c r="AL37" s="675"/>
      <c r="AM37" s="675"/>
      <c r="AN37" s="675"/>
      <c r="AO37" s="676"/>
      <c r="AP37" s="668" t="str">
        <f>IF(ISBLANK(入力フォーム!H127), "", 入力フォーム!H127)</f>
        <v/>
      </c>
      <c r="AQ37" s="669"/>
      <c r="AR37" s="669"/>
      <c r="AS37" s="669"/>
      <c r="AT37" s="670"/>
    </row>
    <row r="38" spans="1:46" ht="23.45" customHeight="1" x14ac:dyDescent="0.15">
      <c r="A38" s="625"/>
      <c r="B38" s="626"/>
      <c r="C38" s="646" t="str">
        <f>IF(AND(ISBLANK(入力フォーム!H118), ISBLANK(入力フォーム!H119)), "", 入力フォーム!H67 &amp; 入力フォーム!H118 &amp; 入力フォーム!H119)</f>
        <v/>
      </c>
      <c r="D38" s="647"/>
      <c r="E38" s="647"/>
      <c r="F38" s="647"/>
      <c r="G38" s="647"/>
      <c r="H38" s="647"/>
      <c r="I38" s="647"/>
      <c r="J38" s="647"/>
      <c r="K38" s="647"/>
      <c r="L38" s="647"/>
      <c r="M38" s="647"/>
      <c r="N38" s="647"/>
      <c r="O38" s="647"/>
      <c r="P38" s="647"/>
      <c r="Q38" s="647"/>
      <c r="R38" s="647"/>
      <c r="S38" s="647"/>
      <c r="T38" s="648"/>
      <c r="U38" s="649" t="str">
        <f>IF(ISBLANK(入力フォーム!H121), "", 入力フォーム!H121)</f>
        <v/>
      </c>
      <c r="V38" s="650"/>
      <c r="W38" s="650"/>
      <c r="X38" s="651"/>
      <c r="Y38" s="633"/>
      <c r="Z38" s="634"/>
      <c r="AA38" s="634"/>
      <c r="AB38" s="635"/>
      <c r="AC38" s="641"/>
      <c r="AD38" s="642"/>
      <c r="AE38" s="642"/>
      <c r="AF38" s="642"/>
      <c r="AG38" s="642"/>
      <c r="AH38" s="643"/>
      <c r="AI38" s="644"/>
      <c r="AJ38" s="645"/>
      <c r="AK38" s="677"/>
      <c r="AL38" s="678"/>
      <c r="AM38" s="678"/>
      <c r="AN38" s="678"/>
      <c r="AO38" s="679"/>
      <c r="AP38" s="671"/>
      <c r="AQ38" s="672"/>
      <c r="AR38" s="672"/>
      <c r="AS38" s="672"/>
      <c r="AT38" s="673"/>
    </row>
    <row r="39" spans="1:46" ht="23.45" customHeight="1" x14ac:dyDescent="0.15">
      <c r="A39" s="623" t="s">
        <v>8040</v>
      </c>
      <c r="B39" s="624"/>
      <c r="C39" s="627" t="str">
        <f>IF(AND(ISBLANK(入力フォーム!H132), ISBLANK(入力フォーム!H133)), "", 入力フォーム!H67 &amp; 入力フォーム!H132 &amp; 入力フォーム!H133)</f>
        <v/>
      </c>
      <c r="D39" s="628"/>
      <c r="E39" s="628"/>
      <c r="F39" s="628"/>
      <c r="G39" s="628"/>
      <c r="H39" s="628"/>
      <c r="I39" s="628"/>
      <c r="J39" s="628"/>
      <c r="K39" s="628"/>
      <c r="L39" s="628"/>
      <c r="M39" s="628"/>
      <c r="N39" s="628"/>
      <c r="O39" s="628"/>
      <c r="P39" s="628"/>
      <c r="Q39" s="628"/>
      <c r="R39" s="628"/>
      <c r="S39" s="628"/>
      <c r="T39" s="629"/>
      <c r="U39" s="630" t="str">
        <f>IF(ISBLANK(入力フォーム!H136), "", 入力フォーム!H136)</f>
        <v/>
      </c>
      <c r="V39" s="631"/>
      <c r="W39" s="631"/>
      <c r="X39" s="632"/>
      <c r="Y39" s="633" t="str">
        <f>IF(ISBLANK(入力フォーム!H139), "", 入力フォーム!H139)</f>
        <v/>
      </c>
      <c r="Z39" s="634"/>
      <c r="AA39" s="634"/>
      <c r="AB39" s="635"/>
      <c r="AC39" s="639" t="str">
        <f>IF(ISBLANK(入力フォーム!H140), "", 入力フォーム!H140)</f>
        <v/>
      </c>
      <c r="AD39" s="640"/>
      <c r="AE39" s="640"/>
      <c r="AF39" s="640"/>
      <c r="AG39" s="640"/>
      <c r="AH39" s="643" t="str">
        <f>IF(ISBLANK(入力フォーム!H141), "", 入力フォーム!H141)</f>
        <v/>
      </c>
      <c r="AI39" s="644"/>
      <c r="AJ39" s="645"/>
      <c r="AK39" s="674" t="str">
        <f>IF(ISBLANK(入力フォーム!H142), "", 入力フォーム!H142)</f>
        <v/>
      </c>
      <c r="AL39" s="675"/>
      <c r="AM39" s="675"/>
      <c r="AN39" s="675"/>
      <c r="AO39" s="676"/>
      <c r="AP39" s="674" t="str">
        <f>IF(ISBLANK(入力フォーム!H143), "", 入力フォーム!H143)</f>
        <v/>
      </c>
      <c r="AQ39" s="675"/>
      <c r="AR39" s="675"/>
      <c r="AS39" s="675"/>
      <c r="AT39" s="692"/>
    </row>
    <row r="40" spans="1:46" ht="23.45" customHeight="1" thickBot="1" x14ac:dyDescent="0.2">
      <c r="A40" s="625"/>
      <c r="B40" s="626"/>
      <c r="C40" s="646" t="str">
        <f>IF(AND(ISBLANK(入力フォーム!H134), ISBLANK(入力フォーム!H135)), "", 入力フォーム!H67 &amp; 入力フォーム!H134 &amp; 入力フォーム!H135)</f>
        <v/>
      </c>
      <c r="D40" s="647"/>
      <c r="E40" s="647"/>
      <c r="F40" s="647"/>
      <c r="G40" s="647"/>
      <c r="H40" s="647"/>
      <c r="I40" s="647"/>
      <c r="J40" s="647"/>
      <c r="K40" s="647"/>
      <c r="L40" s="647"/>
      <c r="M40" s="647"/>
      <c r="N40" s="647"/>
      <c r="O40" s="647"/>
      <c r="P40" s="647"/>
      <c r="Q40" s="647"/>
      <c r="R40" s="647"/>
      <c r="S40" s="647"/>
      <c r="T40" s="648"/>
      <c r="U40" s="649" t="str">
        <f>IF(ISBLANK(入力フォーム!H137), "", 入力フォーム!H137)</f>
        <v/>
      </c>
      <c r="V40" s="650"/>
      <c r="W40" s="650"/>
      <c r="X40" s="651"/>
      <c r="Y40" s="636"/>
      <c r="Z40" s="637"/>
      <c r="AA40" s="637"/>
      <c r="AB40" s="638"/>
      <c r="AC40" s="641"/>
      <c r="AD40" s="642"/>
      <c r="AE40" s="642"/>
      <c r="AF40" s="642"/>
      <c r="AG40" s="642"/>
      <c r="AH40" s="643"/>
      <c r="AI40" s="644"/>
      <c r="AJ40" s="645"/>
      <c r="AK40" s="689"/>
      <c r="AL40" s="690"/>
      <c r="AM40" s="690"/>
      <c r="AN40" s="690"/>
      <c r="AO40" s="691"/>
      <c r="AP40" s="689"/>
      <c r="AQ40" s="690"/>
      <c r="AR40" s="690"/>
      <c r="AS40" s="690"/>
      <c r="AT40" s="693"/>
    </row>
    <row r="41" spans="1:46" ht="16.5" customHeight="1" x14ac:dyDescent="0.15">
      <c r="A41" s="168"/>
      <c r="B41" s="169"/>
      <c r="C41" s="652" t="s">
        <v>8414</v>
      </c>
      <c r="D41" s="653"/>
      <c r="E41" s="656" t="str">
        <f>IF(IFERROR(入力フォーム!H53, 0)=0, "", IFERROR(入力フォーム!H53, 0))</f>
        <v/>
      </c>
      <c r="F41" s="656"/>
      <c r="G41" s="653" t="s">
        <v>8415</v>
      </c>
      <c r="H41" s="658"/>
      <c r="I41" s="660" t="s">
        <v>8416</v>
      </c>
      <c r="J41" s="660"/>
      <c r="K41" s="660"/>
      <c r="L41" s="660"/>
      <c r="M41" s="660"/>
      <c r="N41" s="660"/>
      <c r="O41" s="660"/>
      <c r="P41" s="660"/>
      <c r="Q41" s="660"/>
      <c r="R41" s="660"/>
      <c r="S41" s="660"/>
      <c r="T41" s="661"/>
      <c r="U41" s="664"/>
      <c r="V41" s="665"/>
      <c r="W41" s="665"/>
      <c r="X41" s="665"/>
      <c r="Y41" s="535" t="s">
        <v>8417</v>
      </c>
      <c r="Z41" s="536"/>
      <c r="AA41" s="536"/>
      <c r="AB41" s="593"/>
      <c r="AC41" s="665"/>
      <c r="AD41" s="665"/>
      <c r="AE41" s="665"/>
      <c r="AF41" s="665"/>
      <c r="AG41" s="665"/>
      <c r="AH41" s="665"/>
      <c r="AI41" s="665"/>
      <c r="AJ41" s="665"/>
      <c r="AK41" s="535" t="s">
        <v>8417</v>
      </c>
      <c r="AL41" s="536"/>
      <c r="AM41" s="536"/>
      <c r="AN41" s="536"/>
      <c r="AO41" s="593"/>
      <c r="AP41" s="535" t="s">
        <v>8418</v>
      </c>
      <c r="AQ41" s="536"/>
      <c r="AR41" s="536"/>
      <c r="AS41" s="536"/>
      <c r="AT41" s="593"/>
    </row>
    <row r="42" spans="1:46" ht="32.450000000000003" customHeight="1" thickBot="1" x14ac:dyDescent="0.2">
      <c r="A42" s="170"/>
      <c r="B42" s="171"/>
      <c r="C42" s="654"/>
      <c r="D42" s="655"/>
      <c r="E42" s="657"/>
      <c r="F42" s="657"/>
      <c r="G42" s="655"/>
      <c r="H42" s="659"/>
      <c r="I42" s="662"/>
      <c r="J42" s="662"/>
      <c r="K42" s="662"/>
      <c r="L42" s="662"/>
      <c r="M42" s="662"/>
      <c r="N42" s="662"/>
      <c r="O42" s="662"/>
      <c r="P42" s="662"/>
      <c r="Q42" s="662"/>
      <c r="R42" s="662"/>
      <c r="S42" s="662"/>
      <c r="T42" s="663"/>
      <c r="U42" s="666"/>
      <c r="V42" s="667"/>
      <c r="W42" s="667"/>
      <c r="X42" s="667"/>
      <c r="Y42" s="680" t="str">
        <f>IF(ISBLANK(入力フォーム!H147), "", 入力フォーム!H147)</f>
        <v/>
      </c>
      <c r="Z42" s="681"/>
      <c r="AA42" s="681"/>
      <c r="AB42" s="682"/>
      <c r="AC42" s="667"/>
      <c r="AD42" s="667"/>
      <c r="AE42" s="667"/>
      <c r="AF42" s="667"/>
      <c r="AG42" s="667"/>
      <c r="AH42" s="667"/>
      <c r="AI42" s="667"/>
      <c r="AJ42" s="667"/>
      <c r="AK42" s="683" t="str">
        <f>IF(ISBLANK(入力フォーム!H148), "", 入力フォーム!H148)</f>
        <v/>
      </c>
      <c r="AL42" s="684"/>
      <c r="AM42" s="684"/>
      <c r="AN42" s="684"/>
      <c r="AO42" s="685"/>
      <c r="AP42" s="686" t="str">
        <f>IF(ISBLANK(入力フォーム!H150), "", 入力フォーム!H150)</f>
        <v/>
      </c>
      <c r="AQ42" s="687"/>
      <c r="AR42" s="687"/>
      <c r="AS42" s="687"/>
      <c r="AT42" s="68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35" t="s">
        <v>8094</v>
      </c>
      <c r="B49" s="536"/>
      <c r="C49" s="536"/>
      <c r="D49" s="536"/>
      <c r="E49" s="536"/>
      <c r="F49" s="536"/>
      <c r="G49" s="536"/>
      <c r="H49" s="536"/>
      <c r="I49" s="538" t="s">
        <v>8454</v>
      </c>
      <c r="J49" s="536"/>
      <c r="K49" s="536"/>
      <c r="L49" s="536"/>
      <c r="M49" s="536"/>
      <c r="N49" s="536"/>
      <c r="O49" s="536"/>
      <c r="P49" s="593"/>
      <c r="Q49" s="535" t="s">
        <v>11105</v>
      </c>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93"/>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609" t="s">
        <v>8424</v>
      </c>
      <c r="K50" s="609"/>
      <c r="L50" s="609"/>
      <c r="M50" s="609"/>
      <c r="N50" s="609"/>
      <c r="O50" s="609"/>
      <c r="P50" s="610"/>
      <c r="Q50" s="594" t="str">
        <f>IF(ISBLANK(入力フォーム!H158), "", 入力フォーム!H158)</f>
        <v/>
      </c>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6"/>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77" t="s">
        <v>8425</v>
      </c>
      <c r="K51" s="577"/>
      <c r="L51" s="577"/>
      <c r="M51" s="577"/>
      <c r="N51" s="577"/>
      <c r="O51" s="577"/>
      <c r="P51" s="614"/>
      <c r="Q51" s="597"/>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9"/>
    </row>
    <row r="52" spans="1:52" ht="21.75" customHeight="1" x14ac:dyDescent="0.15">
      <c r="A52" s="203" t="str">
        <f>IF(入力フォーム!H51="一団の土地（継続）","☑","□")</f>
        <v>□</v>
      </c>
      <c r="B52" s="127" t="s">
        <v>8091</v>
      </c>
      <c r="C52" s="131"/>
      <c r="D52" s="131"/>
      <c r="E52" s="131"/>
      <c r="F52" s="131"/>
      <c r="G52" s="131"/>
      <c r="H52" s="131"/>
      <c r="I52" s="615" t="s">
        <v>8489</v>
      </c>
      <c r="J52" s="616"/>
      <c r="K52" s="616"/>
      <c r="L52" s="617" t="str">
        <f>IF(ISBLANK(入力フォーム!H157), "",  "(" &amp; 入力フォーム!H157 &amp; ")")</f>
        <v/>
      </c>
      <c r="M52" s="617"/>
      <c r="N52" s="617"/>
      <c r="O52" s="617"/>
      <c r="P52" s="618"/>
      <c r="Q52" s="597"/>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9"/>
    </row>
    <row r="53" spans="1:52" ht="21.75" customHeight="1" x14ac:dyDescent="0.15">
      <c r="A53" s="176" t="s">
        <v>8426</v>
      </c>
      <c r="B53" s="127" t="s">
        <v>8090</v>
      </c>
      <c r="C53" s="131"/>
      <c r="D53" s="131"/>
      <c r="E53" s="131"/>
      <c r="F53" s="131"/>
      <c r="G53" s="131"/>
      <c r="H53" s="131"/>
      <c r="I53" s="204" t="str">
        <f>IF(入力フォーム!H156="市街化調整区域","☑","□")</f>
        <v>□</v>
      </c>
      <c r="J53" s="577" t="s">
        <v>8427</v>
      </c>
      <c r="K53" s="577"/>
      <c r="L53" s="577"/>
      <c r="M53" s="577"/>
      <c r="N53" s="577"/>
      <c r="O53" s="577"/>
      <c r="P53" s="614"/>
      <c r="Q53" s="597"/>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9"/>
    </row>
    <row r="54" spans="1:52" ht="21.75" customHeight="1" thickBot="1" x14ac:dyDescent="0.2">
      <c r="A54" s="619"/>
      <c r="B54" s="620"/>
      <c r="C54" s="589" t="str">
        <f>IF(ISBLANK(入力フォーム!H52), "", 入力フォーム!H52)</f>
        <v/>
      </c>
      <c r="D54" s="589"/>
      <c r="E54" s="589"/>
      <c r="F54" s="589"/>
      <c r="G54" s="589"/>
      <c r="H54" s="590"/>
      <c r="I54" s="205" t="str">
        <f>IF(入力フォーム!H156="都市計画区域外","☑","□")</f>
        <v>□</v>
      </c>
      <c r="J54" s="591" t="s">
        <v>8428</v>
      </c>
      <c r="K54" s="591"/>
      <c r="L54" s="591"/>
      <c r="M54" s="591"/>
      <c r="N54" s="591"/>
      <c r="O54" s="591"/>
      <c r="P54" s="592"/>
      <c r="Q54" s="597"/>
      <c r="R54" s="598"/>
      <c r="S54" s="598"/>
      <c r="T54" s="598"/>
      <c r="U54" s="598"/>
      <c r="V54" s="598"/>
      <c r="W54" s="598"/>
      <c r="X54" s="598"/>
      <c r="Y54" s="598"/>
      <c r="Z54" s="598"/>
      <c r="AA54" s="598"/>
      <c r="AB54" s="598"/>
      <c r="AC54" s="598"/>
      <c r="AD54" s="598"/>
      <c r="AE54" s="598"/>
      <c r="AF54" s="598"/>
      <c r="AG54" s="598"/>
      <c r="AH54" s="598"/>
      <c r="AI54" s="598"/>
      <c r="AJ54" s="598"/>
      <c r="AK54" s="598"/>
      <c r="AL54" s="598"/>
      <c r="AM54" s="598"/>
      <c r="AN54" s="598"/>
      <c r="AO54" s="598"/>
      <c r="AP54" s="598"/>
      <c r="AQ54" s="598"/>
      <c r="AR54" s="598"/>
      <c r="AS54" s="598"/>
      <c r="AT54" s="599"/>
    </row>
    <row r="55" spans="1:52" ht="21.75" customHeight="1" thickBot="1" x14ac:dyDescent="0.2">
      <c r="A55" s="535" t="s">
        <v>8429</v>
      </c>
      <c r="B55" s="536"/>
      <c r="C55" s="536"/>
      <c r="D55" s="536"/>
      <c r="E55" s="536"/>
      <c r="F55" s="536"/>
      <c r="G55" s="536"/>
      <c r="H55" s="536"/>
      <c r="I55" s="536"/>
      <c r="J55" s="536"/>
      <c r="K55" s="536"/>
      <c r="L55" s="536"/>
      <c r="M55" s="536"/>
      <c r="N55" s="536"/>
      <c r="O55" s="536"/>
      <c r="P55" s="593"/>
      <c r="Q55" s="611"/>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3"/>
    </row>
    <row r="56" spans="1:52" ht="18" customHeight="1" x14ac:dyDescent="0.15">
      <c r="A56" s="594" t="str">
        <f>IF(ISBLANK(入力フォーム!H159), "", 入力フォーム!H159)</f>
        <v>空き地</v>
      </c>
      <c r="B56" s="595"/>
      <c r="C56" s="595"/>
      <c r="D56" s="595"/>
      <c r="E56" s="595"/>
      <c r="F56" s="595"/>
      <c r="G56" s="595"/>
      <c r="H56" s="595"/>
      <c r="I56" s="595"/>
      <c r="J56" s="595"/>
      <c r="K56" s="595"/>
      <c r="L56" s="595"/>
      <c r="M56" s="595"/>
      <c r="N56" s="595"/>
      <c r="O56" s="595"/>
      <c r="P56" s="596"/>
      <c r="Q56" s="600" t="s">
        <v>8430</v>
      </c>
      <c r="R56" s="601"/>
      <c r="S56" s="601"/>
      <c r="T56" s="601"/>
      <c r="U56" s="601"/>
      <c r="V56" s="601"/>
      <c r="W56" s="601"/>
      <c r="X56" s="601"/>
      <c r="Y56" s="601"/>
      <c r="Z56" s="601"/>
      <c r="AA56" s="601"/>
      <c r="AB56" s="601"/>
      <c r="AC56" s="601"/>
      <c r="AD56" s="602" t="s">
        <v>8431</v>
      </c>
      <c r="AE56" s="603"/>
      <c r="AF56" s="603"/>
      <c r="AG56" s="603"/>
      <c r="AH56" s="603"/>
      <c r="AI56" s="603"/>
      <c r="AJ56" s="603"/>
      <c r="AK56" s="603"/>
      <c r="AL56" s="603"/>
      <c r="AM56" s="603"/>
      <c r="AN56" s="603"/>
      <c r="AO56" s="603"/>
      <c r="AP56" s="603"/>
      <c r="AQ56" s="603"/>
      <c r="AR56" s="603"/>
      <c r="AS56" s="603"/>
      <c r="AT56" s="604"/>
    </row>
    <row r="57" spans="1:52" ht="18" customHeight="1" x14ac:dyDescent="0.15">
      <c r="A57" s="597"/>
      <c r="B57" s="598"/>
      <c r="C57" s="598"/>
      <c r="D57" s="598"/>
      <c r="E57" s="598"/>
      <c r="F57" s="598"/>
      <c r="G57" s="598"/>
      <c r="H57" s="598"/>
      <c r="I57" s="598"/>
      <c r="J57" s="598"/>
      <c r="K57" s="598"/>
      <c r="L57" s="598"/>
      <c r="M57" s="598"/>
      <c r="N57" s="598"/>
      <c r="O57" s="598"/>
      <c r="P57" s="599"/>
      <c r="Q57" s="605" t="str">
        <f>IF(ISBLANK(入力フォーム!H161), "", 入力フォーム!H161)</f>
        <v/>
      </c>
      <c r="R57" s="606"/>
      <c r="S57" s="606"/>
      <c r="T57" s="606"/>
      <c r="U57" s="606"/>
      <c r="V57" s="606"/>
      <c r="W57" s="606"/>
      <c r="X57" s="606"/>
      <c r="Y57" s="606"/>
      <c r="Z57" s="606"/>
      <c r="AA57" s="606"/>
      <c r="AB57" s="606"/>
      <c r="AC57" s="177" t="s">
        <v>8089</v>
      </c>
      <c r="AD57" s="206" t="str">
        <f>IF(入力フォーム!H165="有","☑","□")</f>
        <v>□</v>
      </c>
      <c r="AE57" s="607" t="s">
        <v>8432</v>
      </c>
      <c r="AF57" s="607"/>
      <c r="AG57" s="607"/>
      <c r="AH57" s="207" t="str">
        <f>IF(入力フォーム!H166="有","☑","□")</f>
        <v>□</v>
      </c>
      <c r="AI57" s="608" t="s">
        <v>8433</v>
      </c>
      <c r="AJ57" s="608"/>
      <c r="AK57" s="207" t="str">
        <f>IF(入力フォーム!H167="有","☑","□")</f>
        <v>□</v>
      </c>
      <c r="AL57" s="608" t="s">
        <v>8434</v>
      </c>
      <c r="AM57" s="608"/>
      <c r="AN57" s="207" t="str">
        <f>IF(入力フォーム!H168="有","☑","□")</f>
        <v>□</v>
      </c>
      <c r="AO57" s="608" t="s">
        <v>8102</v>
      </c>
      <c r="AP57" s="608"/>
      <c r="AQ57" s="621" t="str">
        <f>IF(ISBLANK(入力フォーム!H169), "",  "〔" &amp; 入力フォーム!H169 &amp; "〕")</f>
        <v/>
      </c>
      <c r="AR57" s="621"/>
      <c r="AS57" s="621"/>
      <c r="AT57" s="622"/>
    </row>
    <row r="58" spans="1:52" ht="18" customHeight="1" x14ac:dyDescent="0.15">
      <c r="A58" s="597"/>
      <c r="B58" s="598"/>
      <c r="C58" s="598"/>
      <c r="D58" s="598"/>
      <c r="E58" s="598"/>
      <c r="F58" s="598"/>
      <c r="G58" s="598"/>
      <c r="H58" s="598"/>
      <c r="I58" s="598"/>
      <c r="J58" s="598"/>
      <c r="K58" s="598"/>
      <c r="L58" s="598"/>
      <c r="M58" s="598"/>
      <c r="N58" s="598"/>
      <c r="O58" s="598"/>
      <c r="P58" s="599"/>
      <c r="Q58" s="576" t="s">
        <v>8435</v>
      </c>
      <c r="R58" s="577"/>
      <c r="S58" s="577"/>
      <c r="T58" s="577"/>
      <c r="U58" s="577"/>
      <c r="V58" s="577"/>
      <c r="W58" s="577"/>
      <c r="X58" s="577"/>
      <c r="Y58" s="577"/>
      <c r="Z58" s="577"/>
      <c r="AA58" s="577"/>
      <c r="AB58" s="577"/>
      <c r="AC58" s="178"/>
      <c r="AD58" s="578" t="s">
        <v>8436</v>
      </c>
      <c r="AE58" s="579"/>
      <c r="AF58" s="579"/>
      <c r="AG58" s="579"/>
      <c r="AH58" s="580"/>
      <c r="AI58" s="580"/>
      <c r="AJ58" s="580"/>
      <c r="AK58" s="580"/>
      <c r="AL58" s="580"/>
      <c r="AM58" s="580"/>
      <c r="AN58" s="580"/>
      <c r="AO58" s="580"/>
      <c r="AP58" s="580"/>
      <c r="AQ58" s="580"/>
      <c r="AR58" s="580"/>
      <c r="AS58" s="580"/>
      <c r="AT58" s="581"/>
    </row>
    <row r="59" spans="1:52" ht="18" customHeight="1" thickBot="1" x14ac:dyDescent="0.2">
      <c r="A59" s="582" t="s">
        <v>8437</v>
      </c>
      <c r="B59" s="583"/>
      <c r="C59" s="583"/>
      <c r="D59" s="583"/>
      <c r="E59" s="583"/>
      <c r="F59" s="583"/>
      <c r="G59" s="208" t="str">
        <f>IF(入力フォーム!H160="有","☑","☐")</f>
        <v>☑</v>
      </c>
      <c r="H59" s="179" t="s">
        <v>8438</v>
      </c>
      <c r="I59" s="180"/>
      <c r="J59" s="209" t="str">
        <f>IF(入力フォーム!H160="無","☑","☐")</f>
        <v>☐</v>
      </c>
      <c r="K59" s="181" t="s">
        <v>8439</v>
      </c>
      <c r="L59" s="180"/>
      <c r="M59" s="180"/>
      <c r="N59" s="180"/>
      <c r="O59" s="180"/>
      <c r="P59" s="182"/>
      <c r="Q59" s="584" t="str">
        <f>IF(ISBLANK(入力フォーム!H162), "", 入力フォーム!H162)</f>
        <v/>
      </c>
      <c r="R59" s="585"/>
      <c r="S59" s="585"/>
      <c r="T59" s="585"/>
      <c r="U59" s="585"/>
      <c r="V59" s="585"/>
      <c r="W59" s="585"/>
      <c r="X59" s="585"/>
      <c r="Y59" s="585"/>
      <c r="Z59" s="585"/>
      <c r="AA59" s="585"/>
      <c r="AB59" s="585"/>
      <c r="AC59" s="183" t="s">
        <v>8089</v>
      </c>
      <c r="AD59" s="586" t="str">
        <f>IF(ISBLANK(入力フォーム!H170), "", 入力フォーム!H170)</f>
        <v/>
      </c>
      <c r="AE59" s="587"/>
      <c r="AF59" s="587"/>
      <c r="AG59" s="587"/>
      <c r="AH59" s="587"/>
      <c r="AI59" s="587"/>
      <c r="AJ59" s="587"/>
      <c r="AK59" s="587"/>
      <c r="AL59" s="587"/>
      <c r="AM59" s="587"/>
      <c r="AN59" s="587"/>
      <c r="AO59" s="587"/>
      <c r="AP59" s="587"/>
      <c r="AQ59" s="587"/>
      <c r="AR59" s="587"/>
      <c r="AS59" s="587"/>
      <c r="AT59" s="588"/>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35" t="s">
        <v>8060</v>
      </c>
      <c r="B63" s="536"/>
      <c r="C63" s="537"/>
      <c r="D63" s="538" t="s">
        <v>8441</v>
      </c>
      <c r="E63" s="536"/>
      <c r="F63" s="536"/>
      <c r="G63" s="536"/>
      <c r="H63" s="536"/>
      <c r="I63" s="536"/>
      <c r="J63" s="536"/>
      <c r="K63" s="536"/>
      <c r="L63" s="536"/>
      <c r="M63" s="536"/>
      <c r="N63" s="536"/>
      <c r="O63" s="536"/>
      <c r="P63" s="537"/>
      <c r="Q63" s="539" t="s">
        <v>11106</v>
      </c>
      <c r="R63" s="540"/>
      <c r="S63" s="540"/>
      <c r="T63" s="540"/>
      <c r="U63" s="540"/>
      <c r="V63" s="540"/>
      <c r="W63" s="540"/>
      <c r="X63" s="541"/>
      <c r="Y63" s="135"/>
      <c r="Z63" s="542" t="str">
        <f>IF(ISBLANK(行政用!H30), "", 行政用!H30)</f>
        <v/>
      </c>
      <c r="AA63" s="542"/>
      <c r="AB63" s="542"/>
      <c r="AC63" s="542"/>
      <c r="AD63" s="542"/>
      <c r="AE63" s="542"/>
      <c r="AF63" s="542"/>
      <c r="AG63" s="542"/>
      <c r="AH63" s="542"/>
      <c r="AI63" s="542"/>
      <c r="AJ63" s="542"/>
      <c r="AK63" s="542"/>
      <c r="AL63" s="542"/>
      <c r="AM63" s="542"/>
      <c r="AN63" s="542"/>
      <c r="AO63" s="542"/>
      <c r="AP63" s="542"/>
      <c r="AQ63" s="542"/>
      <c r="AR63" s="542"/>
      <c r="AS63" s="542"/>
      <c r="AT63" s="542"/>
    </row>
    <row r="64" spans="1:52" ht="20.25" customHeight="1" x14ac:dyDescent="0.15">
      <c r="A64" s="37" t="str">
        <f>IF(入力フォーム!H174="有","☑","□")</f>
        <v>□</v>
      </c>
      <c r="B64" s="188" t="s">
        <v>8088</v>
      </c>
      <c r="C64" s="189"/>
      <c r="D64" s="543" t="str">
        <f>IF(ISBLANK(入力フォーム!H175), "", 入力フォーム!H175)</f>
        <v/>
      </c>
      <c r="E64" s="543"/>
      <c r="F64" s="543"/>
      <c r="G64" s="543"/>
      <c r="H64" s="543"/>
      <c r="I64" s="543"/>
      <c r="J64" s="543"/>
      <c r="K64" s="543"/>
      <c r="L64" s="543"/>
      <c r="M64" s="543"/>
      <c r="N64" s="543"/>
      <c r="O64" s="543"/>
      <c r="P64" s="544"/>
      <c r="Q64" s="36" t="str">
        <f>IF(入力フォーム!H176="有","☑","□")</f>
        <v>□</v>
      </c>
      <c r="R64" s="549" t="s">
        <v>8442</v>
      </c>
      <c r="S64" s="549"/>
      <c r="T64" s="549"/>
      <c r="U64" s="39" t="str">
        <f>IF(入力フォーム!H176="無","☑","□")</f>
        <v>□</v>
      </c>
      <c r="V64" s="549" t="s">
        <v>8443</v>
      </c>
      <c r="W64" s="549"/>
      <c r="X64" s="550"/>
      <c r="Y64" s="135"/>
      <c r="Z64" s="542"/>
      <c r="AA64" s="542"/>
      <c r="AB64" s="542"/>
      <c r="AC64" s="542"/>
      <c r="AD64" s="542"/>
      <c r="AE64" s="542"/>
      <c r="AF64" s="542"/>
      <c r="AG64" s="542"/>
      <c r="AH64" s="542"/>
      <c r="AI64" s="542"/>
      <c r="AJ64" s="542"/>
      <c r="AK64" s="542"/>
      <c r="AL64" s="542"/>
      <c r="AM64" s="542"/>
      <c r="AN64" s="542"/>
      <c r="AO64" s="542"/>
      <c r="AP64" s="542"/>
      <c r="AQ64" s="542"/>
      <c r="AR64" s="542"/>
      <c r="AS64" s="542"/>
      <c r="AT64" s="542"/>
    </row>
    <row r="65" spans="1:50" ht="20.25" customHeight="1" x14ac:dyDescent="0.15">
      <c r="A65" s="551" t="str">
        <f>IF(入力フォーム!H174="無","☑","□")</f>
        <v>□</v>
      </c>
      <c r="B65" s="553" t="s">
        <v>8515</v>
      </c>
      <c r="C65" s="190"/>
      <c r="D65" s="545"/>
      <c r="E65" s="545"/>
      <c r="F65" s="545"/>
      <c r="G65" s="545"/>
      <c r="H65" s="545"/>
      <c r="I65" s="545"/>
      <c r="J65" s="545"/>
      <c r="K65" s="545"/>
      <c r="L65" s="545"/>
      <c r="M65" s="545"/>
      <c r="N65" s="545"/>
      <c r="O65" s="545"/>
      <c r="P65" s="546"/>
      <c r="Q65" s="555" t="s">
        <v>8444</v>
      </c>
      <c r="R65" s="556"/>
      <c r="S65" s="556"/>
      <c r="T65" s="556"/>
      <c r="U65" s="557"/>
      <c r="V65" s="557"/>
      <c r="W65" s="557"/>
      <c r="X65" s="191"/>
      <c r="Y65" s="135"/>
      <c r="Z65" s="542"/>
      <c r="AA65" s="542"/>
      <c r="AB65" s="542"/>
      <c r="AC65" s="542"/>
      <c r="AD65" s="542"/>
      <c r="AE65" s="542"/>
      <c r="AF65" s="542"/>
      <c r="AG65" s="542"/>
      <c r="AH65" s="542"/>
      <c r="AI65" s="542"/>
      <c r="AJ65" s="542"/>
      <c r="AK65" s="542"/>
      <c r="AL65" s="542"/>
      <c r="AM65" s="542"/>
      <c r="AN65" s="542"/>
      <c r="AO65" s="542"/>
      <c r="AP65" s="542"/>
      <c r="AQ65" s="542"/>
      <c r="AR65" s="542"/>
      <c r="AS65" s="542"/>
      <c r="AT65" s="542"/>
    </row>
    <row r="66" spans="1:50" ht="20.25" customHeight="1" thickBot="1" x14ac:dyDescent="0.2">
      <c r="A66" s="552"/>
      <c r="B66" s="554"/>
      <c r="C66" s="192"/>
      <c r="D66" s="547"/>
      <c r="E66" s="547"/>
      <c r="F66" s="547"/>
      <c r="G66" s="547"/>
      <c r="H66" s="547"/>
      <c r="I66" s="547"/>
      <c r="J66" s="547"/>
      <c r="K66" s="547"/>
      <c r="L66" s="547"/>
      <c r="M66" s="547"/>
      <c r="N66" s="547"/>
      <c r="O66" s="547"/>
      <c r="P66" s="548"/>
      <c r="Q66" s="193" t="s">
        <v>8100</v>
      </c>
      <c r="R66" s="558" t="str">
        <f>IF(ISBLANK(入力フォーム!H177), "", 入力フォーム!H177)</f>
        <v/>
      </c>
      <c r="S66" s="558"/>
      <c r="T66" s="558"/>
      <c r="U66" s="558"/>
      <c r="V66" s="558"/>
      <c r="W66" s="558"/>
      <c r="X66" s="165" t="s">
        <v>8099</v>
      </c>
      <c r="Y66" s="135"/>
      <c r="Z66" s="542"/>
      <c r="AA66" s="542"/>
      <c r="AB66" s="542"/>
      <c r="AC66" s="542"/>
      <c r="AD66" s="542"/>
      <c r="AE66" s="542"/>
      <c r="AF66" s="542"/>
      <c r="AG66" s="542"/>
      <c r="AH66" s="542"/>
      <c r="AI66" s="542"/>
      <c r="AJ66" s="542"/>
      <c r="AK66" s="542"/>
      <c r="AL66" s="542"/>
      <c r="AM66" s="542"/>
      <c r="AN66" s="542"/>
      <c r="AO66" s="542"/>
      <c r="AP66" s="542"/>
      <c r="AQ66" s="542"/>
      <c r="AR66" s="542"/>
      <c r="AS66" s="542"/>
      <c r="AT66" s="542"/>
    </row>
    <row r="67" spans="1:50" ht="18" customHeight="1" x14ac:dyDescent="0.15">
      <c r="A67" s="559" t="s">
        <v>8445</v>
      </c>
      <c r="B67" s="560"/>
      <c r="C67" s="560"/>
      <c r="D67" s="560"/>
      <c r="E67" s="560"/>
      <c r="F67" s="560"/>
      <c r="G67" s="560"/>
      <c r="H67" s="560"/>
      <c r="I67" s="560"/>
      <c r="J67" s="560"/>
      <c r="K67" s="560"/>
      <c r="L67" s="560"/>
      <c r="M67" s="560"/>
      <c r="N67" s="560"/>
      <c r="O67" s="560"/>
      <c r="P67" s="561"/>
      <c r="Q67" s="562" t="s">
        <v>8446</v>
      </c>
      <c r="R67" s="563"/>
      <c r="S67" s="563"/>
      <c r="T67" s="563"/>
      <c r="U67" s="563"/>
      <c r="V67" s="563"/>
      <c r="W67" s="563"/>
      <c r="X67" s="564"/>
      <c r="Y67" s="135"/>
      <c r="Z67" s="542"/>
      <c r="AA67" s="542"/>
      <c r="AB67" s="542"/>
      <c r="AC67" s="542"/>
      <c r="AD67" s="542"/>
      <c r="AE67" s="542"/>
      <c r="AF67" s="542"/>
      <c r="AG67" s="542"/>
      <c r="AH67" s="542"/>
      <c r="AI67" s="542"/>
      <c r="AJ67" s="542"/>
      <c r="AK67" s="542"/>
      <c r="AL67" s="542"/>
      <c r="AM67" s="542"/>
      <c r="AN67" s="542"/>
      <c r="AO67" s="542"/>
      <c r="AP67" s="542"/>
      <c r="AQ67" s="542"/>
      <c r="AR67" s="542"/>
      <c r="AS67" s="542"/>
      <c r="AT67" s="542"/>
    </row>
    <row r="68" spans="1:50" ht="18" customHeight="1" x14ac:dyDescent="0.15">
      <c r="A68" s="211" t="str">
        <f>IF(入力フォーム!H179="有","☑","□")</f>
        <v>□</v>
      </c>
      <c r="B68" s="565" t="s">
        <v>8105</v>
      </c>
      <c r="C68" s="565"/>
      <c r="D68" s="565"/>
      <c r="E68" s="210" t="str">
        <f>IF(入力フォーム!H180="有","☑","□")</f>
        <v>□</v>
      </c>
      <c r="F68" s="565" t="s">
        <v>8103</v>
      </c>
      <c r="G68" s="565"/>
      <c r="H68" s="565"/>
      <c r="I68" s="210" t="str">
        <f>IF(入力フォーム!H181="有","☑","□")</f>
        <v>□</v>
      </c>
      <c r="J68" s="565" t="s">
        <v>8395</v>
      </c>
      <c r="K68" s="565"/>
      <c r="L68" s="565"/>
      <c r="M68" s="565"/>
      <c r="N68" s="133"/>
      <c r="O68" s="133"/>
      <c r="P68" s="194"/>
      <c r="Q68" s="566" t="str">
        <f>IF(ISBLANK(入力フォーム!H184), "", 入力フォーム!H184)</f>
        <v/>
      </c>
      <c r="R68" s="567"/>
      <c r="S68" s="567"/>
      <c r="T68" s="567"/>
      <c r="U68" s="567"/>
      <c r="V68" s="567"/>
      <c r="W68" s="567"/>
      <c r="X68" s="570" t="s">
        <v>8447</v>
      </c>
      <c r="Y68" s="135"/>
      <c r="Z68" s="542"/>
      <c r="AA68" s="542"/>
      <c r="AB68" s="542"/>
      <c r="AC68" s="542"/>
      <c r="AD68" s="542"/>
      <c r="AE68" s="542"/>
      <c r="AF68" s="542"/>
      <c r="AG68" s="542"/>
      <c r="AH68" s="542"/>
      <c r="AI68" s="542"/>
      <c r="AJ68" s="542"/>
      <c r="AK68" s="542"/>
      <c r="AL68" s="542"/>
      <c r="AM68" s="542"/>
      <c r="AN68" s="542"/>
      <c r="AO68" s="542"/>
      <c r="AP68" s="542"/>
      <c r="AQ68" s="542"/>
      <c r="AR68" s="542"/>
      <c r="AS68" s="542"/>
      <c r="AT68" s="542"/>
    </row>
    <row r="69" spans="1:50" ht="18" customHeight="1" thickBot="1" x14ac:dyDescent="0.4">
      <c r="A69" s="212" t="str">
        <f>IF(入力フォーム!H178="無","☑","□")</f>
        <v>□</v>
      </c>
      <c r="B69" s="572" t="s">
        <v>8448</v>
      </c>
      <c r="C69" s="572"/>
      <c r="D69" s="572"/>
      <c r="E69" s="572"/>
      <c r="F69" s="213" t="str">
        <f>IF(入力フォーム!H182="有","☑","□")</f>
        <v>□</v>
      </c>
      <c r="G69" s="573" t="s">
        <v>8102</v>
      </c>
      <c r="H69" s="573"/>
      <c r="I69" s="574" t="str">
        <f>IF(ISBLANK(入力フォーム!H183), "",  "(" &amp; 入力フォーム!H183 &amp; ")")</f>
        <v/>
      </c>
      <c r="J69" s="574"/>
      <c r="K69" s="574"/>
      <c r="L69" s="574"/>
      <c r="M69" s="574"/>
      <c r="N69" s="574"/>
      <c r="O69" s="574"/>
      <c r="P69" s="575"/>
      <c r="Q69" s="568"/>
      <c r="R69" s="569"/>
      <c r="S69" s="569"/>
      <c r="T69" s="569"/>
      <c r="U69" s="569"/>
      <c r="V69" s="569"/>
      <c r="W69" s="569"/>
      <c r="X69" s="571"/>
      <c r="Y69" s="135"/>
      <c r="Z69" s="542"/>
      <c r="AA69" s="542"/>
      <c r="AB69" s="542"/>
      <c r="AC69" s="542"/>
      <c r="AD69" s="542"/>
      <c r="AE69" s="542"/>
      <c r="AF69" s="542"/>
      <c r="AG69" s="542"/>
      <c r="AH69" s="542"/>
      <c r="AI69" s="542"/>
      <c r="AJ69" s="542"/>
      <c r="AK69" s="542"/>
      <c r="AL69" s="542"/>
      <c r="AM69" s="542"/>
      <c r="AN69" s="542"/>
      <c r="AO69" s="542"/>
      <c r="AP69" s="542"/>
      <c r="AQ69" s="542"/>
      <c r="AR69" s="542"/>
      <c r="AS69" s="542"/>
      <c r="AT69" s="54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42"/>
      <c r="AA70" s="542"/>
      <c r="AB70" s="542"/>
      <c r="AC70" s="542"/>
      <c r="AD70" s="542"/>
      <c r="AE70" s="542"/>
      <c r="AF70" s="542"/>
      <c r="AG70" s="542"/>
      <c r="AH70" s="542"/>
      <c r="AI70" s="542"/>
      <c r="AJ70" s="542"/>
      <c r="AK70" s="542"/>
      <c r="AL70" s="542"/>
      <c r="AM70" s="542"/>
      <c r="AN70" s="542"/>
      <c r="AO70" s="542"/>
      <c r="AP70" s="542"/>
      <c r="AQ70" s="542"/>
      <c r="AR70" s="542"/>
      <c r="AS70" s="542"/>
      <c r="AT70" s="54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42"/>
      <c r="AA71" s="542"/>
      <c r="AB71" s="542"/>
      <c r="AC71" s="542"/>
      <c r="AD71" s="542"/>
      <c r="AE71" s="542"/>
      <c r="AF71" s="542"/>
      <c r="AG71" s="542"/>
      <c r="AH71" s="542"/>
      <c r="AI71" s="542"/>
      <c r="AJ71" s="542"/>
      <c r="AK71" s="542"/>
      <c r="AL71" s="542"/>
      <c r="AM71" s="542"/>
      <c r="AN71" s="542"/>
      <c r="AO71" s="542"/>
      <c r="AP71" s="542"/>
      <c r="AQ71" s="542"/>
      <c r="AR71" s="542"/>
      <c r="AS71" s="542"/>
      <c r="AT71" s="542"/>
    </row>
    <row r="72" spans="1:50" ht="19.5" customHeight="1" thickBot="1" x14ac:dyDescent="0.2">
      <c r="A72" s="525" t="s">
        <v>8451</v>
      </c>
      <c r="B72" s="525"/>
      <c r="C72" s="525"/>
      <c r="D72" s="525"/>
      <c r="E72" s="525"/>
      <c r="F72" s="525"/>
      <c r="G72" s="525"/>
      <c r="H72" s="525"/>
      <c r="I72" s="525"/>
      <c r="J72" s="525"/>
      <c r="K72" s="525"/>
      <c r="L72" s="525"/>
      <c r="M72" s="525"/>
      <c r="N72" s="525"/>
      <c r="O72" s="525"/>
      <c r="P72" s="525"/>
      <c r="Q72" s="525"/>
      <c r="R72" s="525"/>
      <c r="S72" s="525"/>
      <c r="T72" s="525"/>
      <c r="U72" s="525"/>
      <c r="V72" s="525"/>
      <c r="W72" s="525"/>
      <c r="X72" s="195"/>
      <c r="Y72" s="135"/>
      <c r="Z72" s="542"/>
      <c r="AA72" s="542"/>
      <c r="AB72" s="542"/>
      <c r="AC72" s="542"/>
      <c r="AD72" s="542"/>
      <c r="AE72" s="542"/>
      <c r="AF72" s="542"/>
      <c r="AG72" s="542"/>
      <c r="AH72" s="542"/>
      <c r="AI72" s="542"/>
      <c r="AJ72" s="542"/>
      <c r="AK72" s="542"/>
      <c r="AL72" s="542"/>
      <c r="AM72" s="542"/>
      <c r="AN72" s="542"/>
      <c r="AO72" s="542"/>
      <c r="AP72" s="542"/>
      <c r="AQ72" s="542"/>
      <c r="AR72" s="542"/>
      <c r="AS72" s="542"/>
      <c r="AT72" s="542"/>
    </row>
    <row r="73" spans="1:50" ht="22.5" customHeight="1" x14ac:dyDescent="0.15">
      <c r="A73" s="526" t="str">
        <f>IF(ISBLANK(入力フォーム!H188), "", 入力フォーム!H188)</f>
        <v/>
      </c>
      <c r="B73" s="527"/>
      <c r="C73" s="527"/>
      <c r="D73" s="527"/>
      <c r="E73" s="527"/>
      <c r="F73" s="527"/>
      <c r="G73" s="527"/>
      <c r="H73" s="527"/>
      <c r="I73" s="527"/>
      <c r="J73" s="527"/>
      <c r="K73" s="527"/>
      <c r="L73" s="527"/>
      <c r="M73" s="527"/>
      <c r="N73" s="527"/>
      <c r="O73" s="527"/>
      <c r="P73" s="527"/>
      <c r="Q73" s="527"/>
      <c r="R73" s="527"/>
      <c r="S73" s="527"/>
      <c r="T73" s="527"/>
      <c r="U73" s="527"/>
      <c r="V73" s="527"/>
      <c r="W73" s="527"/>
      <c r="X73" s="528"/>
      <c r="Y73" s="135"/>
      <c r="Z73" s="542"/>
      <c r="AA73" s="542"/>
      <c r="AB73" s="542"/>
      <c r="AC73" s="542"/>
      <c r="AD73" s="542"/>
      <c r="AE73" s="542"/>
      <c r="AF73" s="542"/>
      <c r="AG73" s="542"/>
      <c r="AH73" s="542"/>
      <c r="AI73" s="542"/>
      <c r="AJ73" s="542"/>
      <c r="AK73" s="542"/>
      <c r="AL73" s="542"/>
      <c r="AM73" s="542"/>
      <c r="AN73" s="542"/>
      <c r="AO73" s="542"/>
      <c r="AP73" s="542"/>
      <c r="AQ73" s="542"/>
      <c r="AR73" s="542"/>
      <c r="AS73" s="542"/>
      <c r="AT73" s="542"/>
    </row>
    <row r="74" spans="1:50" ht="22.5" customHeight="1" x14ac:dyDescent="0.15">
      <c r="A74" s="529"/>
      <c r="B74" s="530"/>
      <c r="C74" s="530"/>
      <c r="D74" s="530"/>
      <c r="E74" s="530"/>
      <c r="F74" s="530"/>
      <c r="G74" s="530"/>
      <c r="H74" s="530"/>
      <c r="I74" s="530"/>
      <c r="J74" s="530"/>
      <c r="K74" s="530"/>
      <c r="L74" s="530"/>
      <c r="M74" s="530"/>
      <c r="N74" s="530"/>
      <c r="O74" s="530"/>
      <c r="P74" s="530"/>
      <c r="Q74" s="530"/>
      <c r="R74" s="530"/>
      <c r="S74" s="530"/>
      <c r="T74" s="530"/>
      <c r="U74" s="530"/>
      <c r="V74" s="530"/>
      <c r="W74" s="530"/>
      <c r="X74" s="531"/>
      <c r="Y74" s="135"/>
      <c r="Z74" s="542"/>
      <c r="AA74" s="542"/>
      <c r="AB74" s="542"/>
      <c r="AC74" s="542"/>
      <c r="AD74" s="542"/>
      <c r="AE74" s="542"/>
      <c r="AF74" s="542"/>
      <c r="AG74" s="542"/>
      <c r="AH74" s="542"/>
      <c r="AI74" s="542"/>
      <c r="AJ74" s="542"/>
      <c r="AK74" s="542"/>
      <c r="AL74" s="542"/>
      <c r="AM74" s="542"/>
      <c r="AN74" s="542"/>
      <c r="AO74" s="542"/>
      <c r="AP74" s="542"/>
      <c r="AQ74" s="542"/>
      <c r="AR74" s="542"/>
      <c r="AS74" s="542"/>
      <c r="AT74" s="542"/>
    </row>
    <row r="75" spans="1:50" ht="22.5" customHeight="1" x14ac:dyDescent="0.15">
      <c r="A75" s="529"/>
      <c r="B75" s="530"/>
      <c r="C75" s="530"/>
      <c r="D75" s="530"/>
      <c r="E75" s="530"/>
      <c r="F75" s="530"/>
      <c r="G75" s="530"/>
      <c r="H75" s="530"/>
      <c r="I75" s="530"/>
      <c r="J75" s="530"/>
      <c r="K75" s="530"/>
      <c r="L75" s="530"/>
      <c r="M75" s="530"/>
      <c r="N75" s="530"/>
      <c r="O75" s="530"/>
      <c r="P75" s="530"/>
      <c r="Q75" s="530"/>
      <c r="R75" s="530"/>
      <c r="S75" s="530"/>
      <c r="T75" s="530"/>
      <c r="U75" s="530"/>
      <c r="V75" s="530"/>
      <c r="W75" s="530"/>
      <c r="X75" s="531"/>
      <c r="Y75" s="135"/>
      <c r="Z75" s="542"/>
      <c r="AA75" s="542"/>
      <c r="AB75" s="542"/>
      <c r="AC75" s="542"/>
      <c r="AD75" s="542"/>
      <c r="AE75" s="542"/>
      <c r="AF75" s="542"/>
      <c r="AG75" s="542"/>
      <c r="AH75" s="542"/>
      <c r="AI75" s="542"/>
      <c r="AJ75" s="542"/>
      <c r="AK75" s="542"/>
      <c r="AL75" s="542"/>
      <c r="AM75" s="542"/>
      <c r="AN75" s="542"/>
      <c r="AO75" s="542"/>
      <c r="AP75" s="542"/>
      <c r="AQ75" s="542"/>
      <c r="AR75" s="542"/>
      <c r="AS75" s="542"/>
      <c r="AT75" s="542"/>
      <c r="AX75" s="135"/>
    </row>
    <row r="76" spans="1:50" ht="22.5" customHeight="1" x14ac:dyDescent="0.15">
      <c r="A76" s="529"/>
      <c r="B76" s="530"/>
      <c r="C76" s="530"/>
      <c r="D76" s="530"/>
      <c r="E76" s="530"/>
      <c r="F76" s="530"/>
      <c r="G76" s="530"/>
      <c r="H76" s="530"/>
      <c r="I76" s="530"/>
      <c r="J76" s="530"/>
      <c r="K76" s="530"/>
      <c r="L76" s="530"/>
      <c r="M76" s="530"/>
      <c r="N76" s="530"/>
      <c r="O76" s="530"/>
      <c r="P76" s="530"/>
      <c r="Q76" s="530"/>
      <c r="R76" s="530"/>
      <c r="S76" s="530"/>
      <c r="T76" s="530"/>
      <c r="U76" s="530"/>
      <c r="V76" s="530"/>
      <c r="W76" s="530"/>
      <c r="X76" s="531"/>
      <c r="Y76" s="135"/>
      <c r="Z76" s="542"/>
      <c r="AA76" s="542"/>
      <c r="AB76" s="542"/>
      <c r="AC76" s="542"/>
      <c r="AD76" s="542"/>
      <c r="AE76" s="542"/>
      <c r="AF76" s="542"/>
      <c r="AG76" s="542"/>
      <c r="AH76" s="542"/>
      <c r="AI76" s="542"/>
      <c r="AJ76" s="542"/>
      <c r="AK76" s="542"/>
      <c r="AL76" s="542"/>
      <c r="AM76" s="542"/>
      <c r="AN76" s="542"/>
      <c r="AO76" s="542"/>
      <c r="AP76" s="542"/>
      <c r="AQ76" s="542"/>
      <c r="AR76" s="542"/>
      <c r="AS76" s="542"/>
      <c r="AT76" s="542"/>
    </row>
    <row r="77" spans="1:50" ht="22.5" customHeight="1" x14ac:dyDescent="0.15">
      <c r="A77" s="529"/>
      <c r="B77" s="530"/>
      <c r="C77" s="530"/>
      <c r="D77" s="530"/>
      <c r="E77" s="530"/>
      <c r="F77" s="530"/>
      <c r="G77" s="530"/>
      <c r="H77" s="530"/>
      <c r="I77" s="530"/>
      <c r="J77" s="530"/>
      <c r="K77" s="530"/>
      <c r="L77" s="530"/>
      <c r="M77" s="530"/>
      <c r="N77" s="530"/>
      <c r="O77" s="530"/>
      <c r="P77" s="530"/>
      <c r="Q77" s="530"/>
      <c r="R77" s="530"/>
      <c r="S77" s="530"/>
      <c r="T77" s="530"/>
      <c r="U77" s="530"/>
      <c r="V77" s="530"/>
      <c r="W77" s="530"/>
      <c r="X77" s="531"/>
      <c r="Y77" s="135"/>
      <c r="Z77" s="542"/>
      <c r="AA77" s="542"/>
      <c r="AB77" s="542"/>
      <c r="AC77" s="542"/>
      <c r="AD77" s="542"/>
      <c r="AE77" s="542"/>
      <c r="AF77" s="542"/>
      <c r="AG77" s="542"/>
      <c r="AH77" s="542"/>
      <c r="AI77" s="542"/>
      <c r="AJ77" s="542"/>
      <c r="AK77" s="542"/>
      <c r="AL77" s="542"/>
      <c r="AM77" s="542"/>
      <c r="AN77" s="542"/>
      <c r="AO77" s="542"/>
      <c r="AP77" s="542"/>
      <c r="AQ77" s="542"/>
      <c r="AR77" s="542"/>
      <c r="AS77" s="542"/>
      <c r="AT77" s="542"/>
    </row>
    <row r="78" spans="1:50" ht="19.5" customHeight="1" x14ac:dyDescent="0.15">
      <c r="A78" s="529"/>
      <c r="B78" s="530"/>
      <c r="C78" s="530"/>
      <c r="D78" s="530"/>
      <c r="E78" s="530"/>
      <c r="F78" s="530"/>
      <c r="G78" s="530"/>
      <c r="H78" s="530"/>
      <c r="I78" s="530"/>
      <c r="J78" s="530"/>
      <c r="K78" s="530"/>
      <c r="L78" s="530"/>
      <c r="M78" s="530"/>
      <c r="N78" s="530"/>
      <c r="O78" s="530"/>
      <c r="P78" s="530"/>
      <c r="Q78" s="530"/>
      <c r="R78" s="530"/>
      <c r="S78" s="530"/>
      <c r="T78" s="530"/>
      <c r="U78" s="530"/>
      <c r="V78" s="530"/>
      <c r="W78" s="530"/>
      <c r="X78" s="531"/>
      <c r="Y78" s="135"/>
      <c r="Z78" s="542"/>
      <c r="AA78" s="542"/>
      <c r="AB78" s="542"/>
      <c r="AC78" s="542"/>
      <c r="AD78" s="542"/>
      <c r="AE78" s="542"/>
      <c r="AF78" s="542"/>
      <c r="AG78" s="542"/>
      <c r="AH78" s="542"/>
      <c r="AI78" s="542"/>
      <c r="AJ78" s="542"/>
      <c r="AK78" s="542"/>
      <c r="AL78" s="542"/>
      <c r="AM78" s="542"/>
      <c r="AN78" s="542"/>
      <c r="AO78" s="542"/>
      <c r="AP78" s="542"/>
      <c r="AQ78" s="542"/>
      <c r="AR78" s="542"/>
      <c r="AS78" s="542"/>
      <c r="AT78" s="542"/>
    </row>
    <row r="79" spans="1:50" ht="19.5" customHeight="1" thickBot="1" x14ac:dyDescent="0.2">
      <c r="A79" s="532"/>
      <c r="B79" s="533"/>
      <c r="C79" s="533"/>
      <c r="D79" s="533"/>
      <c r="E79" s="533"/>
      <c r="F79" s="533"/>
      <c r="G79" s="533"/>
      <c r="H79" s="533"/>
      <c r="I79" s="533"/>
      <c r="J79" s="533"/>
      <c r="K79" s="533"/>
      <c r="L79" s="533"/>
      <c r="M79" s="533"/>
      <c r="N79" s="533"/>
      <c r="O79" s="533"/>
      <c r="P79" s="533"/>
      <c r="Q79" s="533"/>
      <c r="R79" s="533"/>
      <c r="S79" s="533"/>
      <c r="T79" s="533"/>
      <c r="U79" s="533"/>
      <c r="V79" s="533"/>
      <c r="W79" s="533"/>
      <c r="X79" s="534"/>
      <c r="Y79" s="135"/>
      <c r="Z79" s="542"/>
      <c r="AA79" s="542"/>
      <c r="AB79" s="542"/>
      <c r="AC79" s="542"/>
      <c r="AD79" s="542"/>
      <c r="AE79" s="542"/>
      <c r="AF79" s="542"/>
      <c r="AG79" s="542"/>
      <c r="AH79" s="542"/>
      <c r="AI79" s="542"/>
      <c r="AJ79" s="542"/>
      <c r="AK79" s="542"/>
      <c r="AL79" s="542"/>
      <c r="AM79" s="542"/>
      <c r="AN79" s="542"/>
      <c r="AO79" s="542"/>
      <c r="AP79" s="542"/>
      <c r="AQ79" s="542"/>
      <c r="AR79" s="542"/>
      <c r="AS79" s="542"/>
      <c r="AT79" s="54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9"/>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5:BA39"/>
  <sheetViews>
    <sheetView view="pageBreakPreview" zoomScale="75" zoomScaleNormal="110" zoomScaleSheetLayoutView="75" workbookViewId="0"/>
  </sheetViews>
  <sheetFormatPr defaultColWidth="1.625" defaultRowHeight="9.75" customHeight="1" x14ac:dyDescent="0.15"/>
  <cols>
    <col min="1" max="2" width="1.875" style="396" customWidth="1"/>
    <col min="3" max="3" width="1.5" style="396" customWidth="1"/>
    <col min="4" max="4" width="1.875" style="396" customWidth="1"/>
    <col min="5" max="5" width="1.125" style="396" customWidth="1"/>
    <col min="6" max="10" width="1.875" style="396" customWidth="1"/>
    <col min="11" max="29" width="2" style="396" customWidth="1"/>
    <col min="30" max="30" width="2.625" style="396" customWidth="1"/>
    <col min="31" max="53" width="2" style="396" customWidth="1"/>
    <col min="54" max="54" width="1.875" style="396" customWidth="1"/>
    <col min="55" max="16384" width="1.625" style="396"/>
  </cols>
  <sheetData>
    <row r="5" spans="1:53" ht="12.75" customHeight="1" x14ac:dyDescent="0.15"/>
    <row r="6" spans="1:53" ht="24" customHeight="1" x14ac:dyDescent="0.15">
      <c r="A6" s="862" t="s">
        <v>11113</v>
      </c>
      <c r="B6" s="863"/>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c r="BA6" s="863"/>
    </row>
    <row r="7" spans="1:53" ht="14.25" customHeight="1" x14ac:dyDescent="0.15">
      <c r="A7" s="397"/>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row>
    <row r="8" spans="1:53" ht="13.5" customHeight="1" x14ac:dyDescent="0.15">
      <c r="A8" s="864"/>
      <c r="B8" s="865"/>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row>
    <row r="9" spans="1:53" ht="13.5" customHeight="1" x14ac:dyDescent="0.15">
      <c r="A9" s="399"/>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row>
    <row r="10" spans="1:53" ht="120" customHeight="1" x14ac:dyDescent="0.15">
      <c r="B10" s="400"/>
      <c r="C10" s="400"/>
      <c r="D10" s="400"/>
      <c r="E10" s="400"/>
      <c r="H10" s="866" t="s">
        <v>11114</v>
      </c>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401"/>
      <c r="AY10" s="400"/>
      <c r="AZ10" s="400"/>
      <c r="BA10" s="400"/>
    </row>
    <row r="11" spans="1:53" ht="18" customHeight="1" x14ac:dyDescent="0.15">
      <c r="B11" s="400"/>
      <c r="C11" s="400"/>
      <c r="D11" s="400"/>
      <c r="E11" s="400"/>
      <c r="F11" s="400"/>
      <c r="G11" s="400"/>
      <c r="H11" s="399"/>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row>
    <row r="12" spans="1:53" ht="18" customHeight="1" x14ac:dyDescent="0.15">
      <c r="B12" s="400"/>
      <c r="C12" s="400"/>
      <c r="D12" s="400"/>
      <c r="E12" s="400"/>
      <c r="F12" s="400"/>
      <c r="G12" s="400"/>
      <c r="H12" s="399"/>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row>
    <row r="13" spans="1:53" ht="36" customHeight="1" x14ac:dyDescent="0.15">
      <c r="B13" s="402"/>
      <c r="C13" s="402"/>
      <c r="D13" s="402"/>
      <c r="E13" s="402"/>
      <c r="F13" s="402"/>
      <c r="G13" s="402"/>
      <c r="H13" s="867" t="s">
        <v>11115</v>
      </c>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402"/>
      <c r="AY13" s="402"/>
      <c r="AZ13" s="402"/>
      <c r="BA13" s="402"/>
    </row>
    <row r="14" spans="1:53" ht="17.25" customHeight="1" x14ac:dyDescent="0.15">
      <c r="A14" s="403"/>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row>
    <row r="15" spans="1:53" ht="17.25" customHeight="1" x14ac:dyDescent="0.15">
      <c r="A15" s="403"/>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row>
    <row r="16" spans="1:53" ht="16.5" customHeight="1" x14ac:dyDescent="0.15">
      <c r="A16" s="399"/>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row>
    <row r="17" spans="2:53" ht="120" customHeight="1" x14ac:dyDescent="0.15">
      <c r="B17" s="405"/>
      <c r="C17" s="405"/>
      <c r="D17" s="405"/>
      <c r="E17" s="405"/>
      <c r="F17" s="405"/>
      <c r="G17" s="405"/>
      <c r="H17" s="866" t="s">
        <v>11116</v>
      </c>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c r="AQ17" s="868"/>
      <c r="AR17" s="868"/>
      <c r="AS17" s="868"/>
      <c r="AT17" s="868"/>
      <c r="AU17" s="868"/>
      <c r="AV17" s="405"/>
      <c r="AW17" s="405"/>
      <c r="AX17" s="405"/>
      <c r="AY17" s="405"/>
      <c r="AZ17" s="405"/>
      <c r="BA17" s="405"/>
    </row>
    <row r="18" spans="2:53" ht="15.75" customHeight="1" x14ac:dyDescent="0.15"/>
    <row r="19" spans="2:53" ht="15.75" customHeight="1" x14ac:dyDescent="0.15"/>
    <row r="20" spans="2:53" ht="15.75" customHeight="1" x14ac:dyDescent="0.15"/>
    <row r="21" spans="2:53" ht="15.75" customHeight="1" x14ac:dyDescent="0.15"/>
    <row r="22" spans="2:53" ht="15" customHeight="1" x14ac:dyDescent="0.15"/>
    <row r="23" spans="2:53" ht="87.75" customHeight="1" x14ac:dyDescent="0.15">
      <c r="B23" s="405"/>
      <c r="C23" s="405"/>
      <c r="D23" s="405"/>
      <c r="E23" s="405"/>
      <c r="F23" s="405"/>
      <c r="G23" s="405"/>
      <c r="H23" s="861" t="s">
        <v>11117</v>
      </c>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405"/>
      <c r="AY23" s="405"/>
      <c r="AZ23" s="405"/>
      <c r="BA23" s="405"/>
    </row>
    <row r="24" spans="2:53" ht="18" customHeight="1" x14ac:dyDescent="0.15">
      <c r="B24" s="405"/>
      <c r="C24" s="405"/>
      <c r="D24" s="405"/>
      <c r="E24" s="405"/>
      <c r="F24" s="405"/>
      <c r="G24" s="405"/>
      <c r="H24" s="406"/>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5"/>
      <c r="AW24" s="405"/>
      <c r="AX24" s="405"/>
      <c r="AY24" s="405"/>
      <c r="AZ24" s="405"/>
      <c r="BA24" s="405"/>
    </row>
    <row r="25" spans="2:53" ht="15" customHeight="1" x14ac:dyDescent="0.15"/>
    <row r="26" spans="2:53" ht="72" customHeight="1" x14ac:dyDescent="0.15">
      <c r="B26" s="405"/>
      <c r="C26" s="405"/>
      <c r="D26" s="405"/>
      <c r="E26" s="405"/>
      <c r="F26" s="405"/>
      <c r="G26" s="405"/>
      <c r="H26" s="861" t="s">
        <v>11118</v>
      </c>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405"/>
      <c r="AY26" s="405"/>
      <c r="AZ26" s="405"/>
      <c r="BA26" s="405"/>
    </row>
    <row r="27" spans="2:53" ht="15" customHeight="1" x14ac:dyDescent="0.15"/>
    <row r="28" spans="2:53" ht="15" customHeight="1" x14ac:dyDescent="0.15"/>
    <row r="29" spans="2:53" ht="15" customHeight="1" x14ac:dyDescent="0.15"/>
    <row r="30" spans="2:53" ht="15" customHeight="1" x14ac:dyDescent="0.15"/>
    <row r="31" spans="2:53" ht="15" customHeight="1" x14ac:dyDescent="0.15"/>
    <row r="32" spans="2:5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sheetData>
  <sheetProtection formatCells="0" selectLockedCells="1" selectUnlockedCells="1"/>
  <mergeCells count="7">
    <mergeCell ref="H26:AW26"/>
    <mergeCell ref="A6:BA6"/>
    <mergeCell ref="A8:BA8"/>
    <mergeCell ref="H10:AW10"/>
    <mergeCell ref="H13:AW13"/>
    <mergeCell ref="H17:AU17"/>
    <mergeCell ref="H23:AW23"/>
  </mergeCells>
  <phoneticPr fontId="9"/>
  <pageMargins left="0.39370078740157483" right="0" top="0.23622047244094491" bottom="0.15748031496062992" header="0.23622047244094491" footer="0.15748031496062992"/>
  <pageSetup paperSize="9" scale="96"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66"/>
    <pageSetUpPr fitToPage="1"/>
  </sheetPr>
  <dimension ref="A1:AT26"/>
  <sheetViews>
    <sheetView view="pageBreakPreview" zoomScale="80" zoomScaleNormal="100" zoomScaleSheetLayoutView="80" workbookViewId="0"/>
  </sheetViews>
  <sheetFormatPr defaultColWidth="8.75" defaultRowHeight="13.5" x14ac:dyDescent="0.15"/>
  <cols>
    <col min="1" max="46" width="2.625" style="409" customWidth="1"/>
    <col min="47" max="16384" width="8.75" style="409"/>
  </cols>
  <sheetData>
    <row r="1" spans="1:46" ht="30.6" customHeight="1" x14ac:dyDescent="0.15">
      <c r="A1" s="408" t="s">
        <v>11137</v>
      </c>
    </row>
    <row r="2" spans="1:46" x14ac:dyDescent="0.15">
      <c r="A2" s="894" t="s">
        <v>11119</v>
      </c>
      <c r="B2" s="895"/>
      <c r="C2" s="895"/>
      <c r="D2" s="895"/>
      <c r="E2" s="895"/>
      <c r="F2" s="895"/>
      <c r="G2" s="895"/>
      <c r="H2" s="895"/>
      <c r="I2" s="895"/>
      <c r="J2" s="895"/>
      <c r="K2" s="895"/>
      <c r="L2" s="895"/>
      <c r="M2" s="895"/>
      <c r="N2" s="895"/>
      <c r="O2" s="895"/>
      <c r="P2" s="895"/>
      <c r="Q2" s="895"/>
      <c r="R2" s="895"/>
      <c r="S2" s="895"/>
      <c r="T2" s="896"/>
      <c r="U2" s="894" t="s">
        <v>11120</v>
      </c>
      <c r="V2" s="895"/>
      <c r="W2" s="895"/>
      <c r="X2" s="896"/>
      <c r="Y2" s="921" t="s">
        <v>11121</v>
      </c>
      <c r="Z2" s="922"/>
      <c r="AA2" s="922"/>
      <c r="AB2" s="923"/>
      <c r="AC2" s="894" t="s">
        <v>11122</v>
      </c>
      <c r="AD2" s="895"/>
      <c r="AE2" s="895"/>
      <c r="AF2" s="895"/>
      <c r="AG2" s="895"/>
      <c r="AH2" s="924" t="s">
        <v>11123</v>
      </c>
      <c r="AI2" s="925"/>
      <c r="AJ2" s="926"/>
      <c r="AK2" s="894" t="s">
        <v>11124</v>
      </c>
      <c r="AL2" s="895"/>
      <c r="AM2" s="895"/>
      <c r="AN2" s="895"/>
      <c r="AO2" s="896"/>
      <c r="AP2" s="894" t="s">
        <v>11125</v>
      </c>
      <c r="AQ2" s="895"/>
      <c r="AR2" s="895"/>
      <c r="AS2" s="895"/>
      <c r="AT2" s="896"/>
    </row>
    <row r="3" spans="1:46" ht="24.95" customHeight="1" x14ac:dyDescent="0.15">
      <c r="A3" s="897"/>
      <c r="B3" s="898"/>
      <c r="C3" s="898"/>
      <c r="D3" s="898"/>
      <c r="E3" s="898"/>
      <c r="F3" s="898"/>
      <c r="G3" s="898"/>
      <c r="H3" s="898"/>
      <c r="I3" s="898"/>
      <c r="J3" s="898"/>
      <c r="K3" s="898"/>
      <c r="L3" s="898"/>
      <c r="M3" s="898"/>
      <c r="N3" s="898"/>
      <c r="O3" s="898"/>
      <c r="P3" s="898"/>
      <c r="Q3" s="898"/>
      <c r="R3" s="898"/>
      <c r="S3" s="898"/>
      <c r="T3" s="899"/>
      <c r="U3" s="897"/>
      <c r="V3" s="898"/>
      <c r="W3" s="898"/>
      <c r="X3" s="899"/>
      <c r="Y3" s="921"/>
      <c r="Z3" s="922"/>
      <c r="AA3" s="922"/>
      <c r="AB3" s="923"/>
      <c r="AC3" s="897"/>
      <c r="AD3" s="898"/>
      <c r="AE3" s="898"/>
      <c r="AF3" s="898"/>
      <c r="AG3" s="898"/>
      <c r="AH3" s="924"/>
      <c r="AI3" s="925"/>
      <c r="AJ3" s="926"/>
      <c r="AK3" s="897"/>
      <c r="AL3" s="898"/>
      <c r="AM3" s="898"/>
      <c r="AN3" s="898"/>
      <c r="AO3" s="899"/>
      <c r="AP3" s="897"/>
      <c r="AQ3" s="898"/>
      <c r="AR3" s="898"/>
      <c r="AS3" s="898"/>
      <c r="AT3" s="899"/>
    </row>
    <row r="4" spans="1:46" ht="19.5" x14ac:dyDescent="0.15">
      <c r="A4" s="872" t="s">
        <v>11126</v>
      </c>
      <c r="B4" s="873"/>
      <c r="C4" s="900"/>
      <c r="D4" s="901"/>
      <c r="E4" s="901"/>
      <c r="F4" s="901"/>
      <c r="G4" s="901"/>
      <c r="H4" s="901"/>
      <c r="I4" s="901"/>
      <c r="J4" s="901"/>
      <c r="K4" s="901"/>
      <c r="L4" s="901"/>
      <c r="M4" s="901"/>
      <c r="N4" s="901"/>
      <c r="O4" s="901"/>
      <c r="P4" s="901"/>
      <c r="Q4" s="901"/>
      <c r="R4" s="901"/>
      <c r="S4" s="901"/>
      <c r="T4" s="902"/>
      <c r="U4" s="903"/>
      <c r="V4" s="904"/>
      <c r="W4" s="904"/>
      <c r="X4" s="905"/>
      <c r="Y4" s="906"/>
      <c r="Z4" s="907"/>
      <c r="AA4" s="907"/>
      <c r="AB4" s="908"/>
      <c r="AC4" s="888"/>
      <c r="AD4" s="889"/>
      <c r="AE4" s="889"/>
      <c r="AF4" s="889"/>
      <c r="AG4" s="889"/>
      <c r="AH4" s="909"/>
      <c r="AI4" s="910"/>
      <c r="AJ4" s="911"/>
      <c r="AK4" s="912"/>
      <c r="AL4" s="913"/>
      <c r="AM4" s="913"/>
      <c r="AN4" s="913"/>
      <c r="AO4" s="914"/>
      <c r="AP4" s="912"/>
      <c r="AQ4" s="913"/>
      <c r="AR4" s="913"/>
      <c r="AS4" s="913"/>
      <c r="AT4" s="914"/>
    </row>
    <row r="5" spans="1:46" ht="19.5" x14ac:dyDescent="0.15">
      <c r="A5" s="874"/>
      <c r="B5" s="875"/>
      <c r="C5" s="918"/>
      <c r="D5" s="919"/>
      <c r="E5" s="919"/>
      <c r="F5" s="919"/>
      <c r="G5" s="919"/>
      <c r="H5" s="919"/>
      <c r="I5" s="919"/>
      <c r="J5" s="919"/>
      <c r="K5" s="919"/>
      <c r="L5" s="919"/>
      <c r="M5" s="919"/>
      <c r="N5" s="919"/>
      <c r="O5" s="919"/>
      <c r="P5" s="919"/>
      <c r="Q5" s="919"/>
      <c r="R5" s="919"/>
      <c r="S5" s="919"/>
      <c r="T5" s="920"/>
      <c r="U5" s="869"/>
      <c r="V5" s="870"/>
      <c r="W5" s="870"/>
      <c r="X5" s="871"/>
      <c r="Y5" s="906"/>
      <c r="Z5" s="907"/>
      <c r="AA5" s="907"/>
      <c r="AB5" s="908"/>
      <c r="AC5" s="891"/>
      <c r="AD5" s="892"/>
      <c r="AE5" s="892"/>
      <c r="AF5" s="892"/>
      <c r="AG5" s="892"/>
      <c r="AH5" s="909"/>
      <c r="AI5" s="910"/>
      <c r="AJ5" s="911"/>
      <c r="AK5" s="915"/>
      <c r="AL5" s="916"/>
      <c r="AM5" s="916"/>
      <c r="AN5" s="916"/>
      <c r="AO5" s="917"/>
      <c r="AP5" s="915"/>
      <c r="AQ5" s="916"/>
      <c r="AR5" s="916"/>
      <c r="AS5" s="916"/>
      <c r="AT5" s="917"/>
    </row>
    <row r="6" spans="1:46" ht="19.5" x14ac:dyDescent="0.15">
      <c r="A6" s="872" t="s">
        <v>11127</v>
      </c>
      <c r="B6" s="873"/>
      <c r="C6" s="876"/>
      <c r="D6" s="877"/>
      <c r="E6" s="877"/>
      <c r="F6" s="877"/>
      <c r="G6" s="877"/>
      <c r="H6" s="877"/>
      <c r="I6" s="877"/>
      <c r="J6" s="877"/>
      <c r="K6" s="877"/>
      <c r="L6" s="877"/>
      <c r="M6" s="877"/>
      <c r="N6" s="877"/>
      <c r="O6" s="877"/>
      <c r="P6" s="877"/>
      <c r="Q6" s="877"/>
      <c r="R6" s="877"/>
      <c r="S6" s="877"/>
      <c r="T6" s="878"/>
      <c r="U6" s="879"/>
      <c r="V6" s="880"/>
      <c r="W6" s="880"/>
      <c r="X6" s="881"/>
      <c r="Y6" s="882"/>
      <c r="Z6" s="883"/>
      <c r="AA6" s="883"/>
      <c r="AB6" s="884"/>
      <c r="AC6" s="888"/>
      <c r="AD6" s="889"/>
      <c r="AE6" s="889"/>
      <c r="AF6" s="889"/>
      <c r="AG6" s="890"/>
      <c r="AH6" s="927"/>
      <c r="AI6" s="928"/>
      <c r="AJ6" s="929"/>
      <c r="AK6" s="912"/>
      <c r="AL6" s="913"/>
      <c r="AM6" s="913"/>
      <c r="AN6" s="913"/>
      <c r="AO6" s="914"/>
      <c r="AP6" s="912"/>
      <c r="AQ6" s="913"/>
      <c r="AR6" s="913"/>
      <c r="AS6" s="913"/>
      <c r="AT6" s="914"/>
    </row>
    <row r="7" spans="1:46" ht="19.5" x14ac:dyDescent="0.15">
      <c r="A7" s="874"/>
      <c r="B7" s="875"/>
      <c r="C7" s="933"/>
      <c r="D7" s="934"/>
      <c r="E7" s="934"/>
      <c r="F7" s="934"/>
      <c r="G7" s="934"/>
      <c r="H7" s="934"/>
      <c r="I7" s="934"/>
      <c r="J7" s="934"/>
      <c r="K7" s="934"/>
      <c r="L7" s="934"/>
      <c r="M7" s="934"/>
      <c r="N7" s="934"/>
      <c r="O7" s="934"/>
      <c r="P7" s="934"/>
      <c r="Q7" s="934"/>
      <c r="R7" s="934"/>
      <c r="S7" s="934"/>
      <c r="T7" s="935"/>
      <c r="U7" s="936"/>
      <c r="V7" s="937"/>
      <c r="W7" s="937"/>
      <c r="X7" s="938"/>
      <c r="Y7" s="885"/>
      <c r="Z7" s="886"/>
      <c r="AA7" s="886"/>
      <c r="AB7" s="887"/>
      <c r="AC7" s="891"/>
      <c r="AD7" s="892"/>
      <c r="AE7" s="892"/>
      <c r="AF7" s="892"/>
      <c r="AG7" s="893"/>
      <c r="AH7" s="930"/>
      <c r="AI7" s="931"/>
      <c r="AJ7" s="932"/>
      <c r="AK7" s="915"/>
      <c r="AL7" s="916"/>
      <c r="AM7" s="916"/>
      <c r="AN7" s="916"/>
      <c r="AO7" s="917"/>
      <c r="AP7" s="915"/>
      <c r="AQ7" s="916"/>
      <c r="AR7" s="916"/>
      <c r="AS7" s="916"/>
      <c r="AT7" s="917"/>
    </row>
    <row r="8" spans="1:46" ht="19.5" x14ac:dyDescent="0.15">
      <c r="A8" s="872" t="s">
        <v>11128</v>
      </c>
      <c r="B8" s="873"/>
      <c r="C8" s="876"/>
      <c r="D8" s="877"/>
      <c r="E8" s="877"/>
      <c r="F8" s="877"/>
      <c r="G8" s="877"/>
      <c r="H8" s="877"/>
      <c r="I8" s="877"/>
      <c r="J8" s="877"/>
      <c r="K8" s="877"/>
      <c r="L8" s="877"/>
      <c r="M8" s="877"/>
      <c r="N8" s="877"/>
      <c r="O8" s="877"/>
      <c r="P8" s="877"/>
      <c r="Q8" s="877"/>
      <c r="R8" s="877"/>
      <c r="S8" s="877"/>
      <c r="T8" s="878"/>
      <c r="U8" s="879"/>
      <c r="V8" s="880"/>
      <c r="W8" s="880"/>
      <c r="X8" s="881"/>
      <c r="Y8" s="906"/>
      <c r="Z8" s="907"/>
      <c r="AA8" s="907"/>
      <c r="AB8" s="908"/>
      <c r="AC8" s="888"/>
      <c r="AD8" s="889"/>
      <c r="AE8" s="889"/>
      <c r="AF8" s="889"/>
      <c r="AG8" s="889"/>
      <c r="AH8" s="909"/>
      <c r="AI8" s="910"/>
      <c r="AJ8" s="911"/>
      <c r="AK8" s="912"/>
      <c r="AL8" s="913"/>
      <c r="AM8" s="913"/>
      <c r="AN8" s="913"/>
      <c r="AO8" s="914"/>
      <c r="AP8" s="912"/>
      <c r="AQ8" s="913"/>
      <c r="AR8" s="913"/>
      <c r="AS8" s="913"/>
      <c r="AT8" s="914"/>
    </row>
    <row r="9" spans="1:46" ht="19.5" x14ac:dyDescent="0.15">
      <c r="A9" s="874"/>
      <c r="B9" s="875"/>
      <c r="C9" s="933"/>
      <c r="D9" s="934"/>
      <c r="E9" s="934"/>
      <c r="F9" s="934"/>
      <c r="G9" s="934"/>
      <c r="H9" s="934"/>
      <c r="I9" s="934"/>
      <c r="J9" s="934"/>
      <c r="K9" s="934"/>
      <c r="L9" s="934"/>
      <c r="M9" s="934"/>
      <c r="N9" s="934"/>
      <c r="O9" s="934"/>
      <c r="P9" s="934"/>
      <c r="Q9" s="934"/>
      <c r="R9" s="934"/>
      <c r="S9" s="934"/>
      <c r="T9" s="935"/>
      <c r="U9" s="936"/>
      <c r="V9" s="937"/>
      <c r="W9" s="937"/>
      <c r="X9" s="938"/>
      <c r="Y9" s="906"/>
      <c r="Z9" s="907"/>
      <c r="AA9" s="907"/>
      <c r="AB9" s="908"/>
      <c r="AC9" s="891"/>
      <c r="AD9" s="892"/>
      <c r="AE9" s="892"/>
      <c r="AF9" s="892"/>
      <c r="AG9" s="892"/>
      <c r="AH9" s="909"/>
      <c r="AI9" s="910"/>
      <c r="AJ9" s="911"/>
      <c r="AK9" s="915"/>
      <c r="AL9" s="916"/>
      <c r="AM9" s="916"/>
      <c r="AN9" s="916"/>
      <c r="AO9" s="917"/>
      <c r="AP9" s="915"/>
      <c r="AQ9" s="916"/>
      <c r="AR9" s="916"/>
      <c r="AS9" s="916"/>
      <c r="AT9" s="917"/>
    </row>
    <row r="10" spans="1:46" ht="19.5" x14ac:dyDescent="0.15">
      <c r="A10" s="872" t="s">
        <v>11129</v>
      </c>
      <c r="B10" s="873"/>
      <c r="C10" s="876" t="str">
        <f>IF(AND(ISBLANK(入力フォーム!H88), ISBLANK(入力フォーム!H89)), "", 入力フォーム!H39 &amp; 入力フォーム!H88 &amp; 入力フォーム!H89)</f>
        <v/>
      </c>
      <c r="D10" s="877"/>
      <c r="E10" s="877"/>
      <c r="F10" s="877"/>
      <c r="G10" s="877"/>
      <c r="H10" s="877"/>
      <c r="I10" s="877"/>
      <c r="J10" s="877"/>
      <c r="K10" s="877"/>
      <c r="L10" s="877"/>
      <c r="M10" s="877"/>
      <c r="N10" s="877"/>
      <c r="O10" s="877"/>
      <c r="P10" s="877"/>
      <c r="Q10" s="877"/>
      <c r="R10" s="877"/>
      <c r="S10" s="877"/>
      <c r="T10" s="878"/>
      <c r="U10" s="879"/>
      <c r="V10" s="880"/>
      <c r="W10" s="880"/>
      <c r="X10" s="881"/>
      <c r="Y10" s="906"/>
      <c r="Z10" s="907"/>
      <c r="AA10" s="907"/>
      <c r="AB10" s="908"/>
      <c r="AC10" s="888"/>
      <c r="AD10" s="889"/>
      <c r="AE10" s="889"/>
      <c r="AF10" s="889"/>
      <c r="AG10" s="889"/>
      <c r="AH10" s="909"/>
      <c r="AI10" s="910"/>
      <c r="AJ10" s="911"/>
      <c r="AK10" s="912"/>
      <c r="AL10" s="913"/>
      <c r="AM10" s="913"/>
      <c r="AN10" s="913"/>
      <c r="AO10" s="914"/>
      <c r="AP10" s="939"/>
      <c r="AQ10" s="940"/>
      <c r="AR10" s="940"/>
      <c r="AS10" s="940"/>
      <c r="AT10" s="941"/>
    </row>
    <row r="11" spans="1:46" ht="19.5" x14ac:dyDescent="0.15">
      <c r="A11" s="874"/>
      <c r="B11" s="875"/>
      <c r="C11" s="933" t="str">
        <f>IF(AND(ISBLANK(入力フォーム!H90), ISBLANK(入力フォーム!H91)), "", 入力フォーム!H39 &amp; 入力フォーム!H90 &amp; 入力フォーム!H91)</f>
        <v/>
      </c>
      <c r="D11" s="934"/>
      <c r="E11" s="934"/>
      <c r="F11" s="934"/>
      <c r="G11" s="934"/>
      <c r="H11" s="934"/>
      <c r="I11" s="934"/>
      <c r="J11" s="934"/>
      <c r="K11" s="934"/>
      <c r="L11" s="934"/>
      <c r="M11" s="934"/>
      <c r="N11" s="934"/>
      <c r="O11" s="934"/>
      <c r="P11" s="934"/>
      <c r="Q11" s="934"/>
      <c r="R11" s="934"/>
      <c r="S11" s="934"/>
      <c r="T11" s="935"/>
      <c r="U11" s="936"/>
      <c r="V11" s="937"/>
      <c r="W11" s="937"/>
      <c r="X11" s="938"/>
      <c r="Y11" s="906"/>
      <c r="Z11" s="907"/>
      <c r="AA11" s="907"/>
      <c r="AB11" s="908"/>
      <c r="AC11" s="891"/>
      <c r="AD11" s="892"/>
      <c r="AE11" s="892"/>
      <c r="AF11" s="892"/>
      <c r="AG11" s="892"/>
      <c r="AH11" s="909"/>
      <c r="AI11" s="910"/>
      <c r="AJ11" s="911"/>
      <c r="AK11" s="915"/>
      <c r="AL11" s="916"/>
      <c r="AM11" s="916"/>
      <c r="AN11" s="916"/>
      <c r="AO11" s="917"/>
      <c r="AP11" s="942"/>
      <c r="AQ11" s="943"/>
      <c r="AR11" s="943"/>
      <c r="AS11" s="943"/>
      <c r="AT11" s="944"/>
    </row>
    <row r="12" spans="1:46" ht="19.5" x14ac:dyDescent="0.15">
      <c r="A12" s="872" t="s">
        <v>11130</v>
      </c>
      <c r="B12" s="873"/>
      <c r="C12" s="876" t="str">
        <f>IF(AND(ISBLANK(入力フォーム!H104), ISBLANK(入力フォーム!H105)), "", 入力フォーム!H39 &amp; 入力フォーム!H104 &amp; 入力フォーム!H105)</f>
        <v/>
      </c>
      <c r="D12" s="877"/>
      <c r="E12" s="877"/>
      <c r="F12" s="877"/>
      <c r="G12" s="877"/>
      <c r="H12" s="877"/>
      <c r="I12" s="877"/>
      <c r="J12" s="877"/>
      <c r="K12" s="877"/>
      <c r="L12" s="877"/>
      <c r="M12" s="877"/>
      <c r="N12" s="877"/>
      <c r="O12" s="877"/>
      <c r="P12" s="877"/>
      <c r="Q12" s="877"/>
      <c r="R12" s="877"/>
      <c r="S12" s="877"/>
      <c r="T12" s="878"/>
      <c r="U12" s="879"/>
      <c r="V12" s="880"/>
      <c r="W12" s="880"/>
      <c r="X12" s="881"/>
      <c r="Y12" s="906"/>
      <c r="Z12" s="907"/>
      <c r="AA12" s="907"/>
      <c r="AB12" s="908"/>
      <c r="AC12" s="888"/>
      <c r="AD12" s="889"/>
      <c r="AE12" s="889"/>
      <c r="AF12" s="889"/>
      <c r="AG12" s="889"/>
      <c r="AH12" s="909"/>
      <c r="AI12" s="910"/>
      <c r="AJ12" s="911"/>
      <c r="AK12" s="912"/>
      <c r="AL12" s="913"/>
      <c r="AM12" s="913"/>
      <c r="AN12" s="913"/>
      <c r="AO12" s="914"/>
      <c r="AP12" s="912"/>
      <c r="AQ12" s="913"/>
      <c r="AR12" s="913"/>
      <c r="AS12" s="913"/>
      <c r="AT12" s="914"/>
    </row>
    <row r="13" spans="1:46" ht="19.5" x14ac:dyDescent="0.15">
      <c r="A13" s="874"/>
      <c r="B13" s="875"/>
      <c r="C13" s="933" t="str">
        <f>IF(AND(ISBLANK(入力フォーム!H106), ISBLANK(入力フォーム!H107)), "", 入力フォーム!H39 &amp; 入力フォーム!H106 &amp; 入力フォーム!H107)</f>
        <v/>
      </c>
      <c r="D13" s="934"/>
      <c r="E13" s="934"/>
      <c r="F13" s="934"/>
      <c r="G13" s="934"/>
      <c r="H13" s="934"/>
      <c r="I13" s="934"/>
      <c r="J13" s="934"/>
      <c r="K13" s="934"/>
      <c r="L13" s="934"/>
      <c r="M13" s="934"/>
      <c r="N13" s="934"/>
      <c r="O13" s="934"/>
      <c r="P13" s="934"/>
      <c r="Q13" s="934"/>
      <c r="R13" s="934"/>
      <c r="S13" s="934"/>
      <c r="T13" s="935"/>
      <c r="U13" s="936"/>
      <c r="V13" s="937"/>
      <c r="W13" s="937"/>
      <c r="X13" s="938"/>
      <c r="Y13" s="906"/>
      <c r="Z13" s="907"/>
      <c r="AA13" s="907"/>
      <c r="AB13" s="908"/>
      <c r="AC13" s="891"/>
      <c r="AD13" s="892"/>
      <c r="AE13" s="892"/>
      <c r="AF13" s="892"/>
      <c r="AG13" s="892"/>
      <c r="AH13" s="909"/>
      <c r="AI13" s="910"/>
      <c r="AJ13" s="911"/>
      <c r="AK13" s="945"/>
      <c r="AL13" s="946"/>
      <c r="AM13" s="946"/>
      <c r="AN13" s="946"/>
      <c r="AO13" s="947"/>
      <c r="AP13" s="945"/>
      <c r="AQ13" s="946"/>
      <c r="AR13" s="946"/>
      <c r="AS13" s="946"/>
      <c r="AT13" s="947"/>
    </row>
    <row r="14" spans="1:46" ht="19.5" x14ac:dyDescent="0.15">
      <c r="A14" s="872" t="s">
        <v>11131</v>
      </c>
      <c r="B14" s="873"/>
      <c r="C14" s="900"/>
      <c r="D14" s="901"/>
      <c r="E14" s="901"/>
      <c r="F14" s="901"/>
      <c r="G14" s="901"/>
      <c r="H14" s="901"/>
      <c r="I14" s="901"/>
      <c r="J14" s="901"/>
      <c r="K14" s="901"/>
      <c r="L14" s="901"/>
      <c r="M14" s="901"/>
      <c r="N14" s="901"/>
      <c r="O14" s="901"/>
      <c r="P14" s="901"/>
      <c r="Q14" s="901"/>
      <c r="R14" s="901"/>
      <c r="S14" s="901"/>
      <c r="T14" s="902"/>
      <c r="U14" s="903"/>
      <c r="V14" s="904"/>
      <c r="W14" s="904"/>
      <c r="X14" s="905"/>
      <c r="Y14" s="906"/>
      <c r="Z14" s="907"/>
      <c r="AA14" s="907"/>
      <c r="AB14" s="908"/>
      <c r="AC14" s="888"/>
      <c r="AD14" s="889"/>
      <c r="AE14" s="889"/>
      <c r="AF14" s="889"/>
      <c r="AG14" s="889"/>
      <c r="AH14" s="909"/>
      <c r="AI14" s="910"/>
      <c r="AJ14" s="911"/>
      <c r="AK14" s="912"/>
      <c r="AL14" s="913"/>
      <c r="AM14" s="913"/>
      <c r="AN14" s="913"/>
      <c r="AO14" s="914"/>
      <c r="AP14" s="912"/>
      <c r="AQ14" s="913"/>
      <c r="AR14" s="913"/>
      <c r="AS14" s="913"/>
      <c r="AT14" s="914"/>
    </row>
    <row r="15" spans="1:46" ht="19.5" x14ac:dyDescent="0.15">
      <c r="A15" s="874"/>
      <c r="B15" s="875"/>
      <c r="C15" s="918"/>
      <c r="D15" s="919"/>
      <c r="E15" s="919"/>
      <c r="F15" s="919"/>
      <c r="G15" s="919"/>
      <c r="H15" s="919"/>
      <c r="I15" s="919"/>
      <c r="J15" s="919"/>
      <c r="K15" s="919"/>
      <c r="L15" s="919"/>
      <c r="M15" s="919"/>
      <c r="N15" s="919"/>
      <c r="O15" s="919"/>
      <c r="P15" s="919"/>
      <c r="Q15" s="919"/>
      <c r="R15" s="919"/>
      <c r="S15" s="919"/>
      <c r="T15" s="920"/>
      <c r="U15" s="869"/>
      <c r="V15" s="870"/>
      <c r="W15" s="870"/>
      <c r="X15" s="871"/>
      <c r="Y15" s="906"/>
      <c r="Z15" s="907"/>
      <c r="AA15" s="907"/>
      <c r="AB15" s="908"/>
      <c r="AC15" s="891"/>
      <c r="AD15" s="892"/>
      <c r="AE15" s="892"/>
      <c r="AF15" s="892"/>
      <c r="AG15" s="892"/>
      <c r="AH15" s="909"/>
      <c r="AI15" s="910"/>
      <c r="AJ15" s="911"/>
      <c r="AK15" s="915"/>
      <c r="AL15" s="916"/>
      <c r="AM15" s="916"/>
      <c r="AN15" s="916"/>
      <c r="AO15" s="917"/>
      <c r="AP15" s="915"/>
      <c r="AQ15" s="916"/>
      <c r="AR15" s="916"/>
      <c r="AS15" s="916"/>
      <c r="AT15" s="917"/>
    </row>
    <row r="16" spans="1:46" ht="19.5" x14ac:dyDescent="0.15">
      <c r="A16" s="872" t="s">
        <v>11132</v>
      </c>
      <c r="B16" s="873"/>
      <c r="C16" s="876"/>
      <c r="D16" s="877"/>
      <c r="E16" s="877"/>
      <c r="F16" s="877"/>
      <c r="G16" s="877"/>
      <c r="H16" s="877"/>
      <c r="I16" s="877"/>
      <c r="J16" s="877"/>
      <c r="K16" s="877"/>
      <c r="L16" s="877"/>
      <c r="M16" s="877"/>
      <c r="N16" s="877"/>
      <c r="O16" s="877"/>
      <c r="P16" s="877"/>
      <c r="Q16" s="877"/>
      <c r="R16" s="877"/>
      <c r="S16" s="877"/>
      <c r="T16" s="878"/>
      <c r="U16" s="879"/>
      <c r="V16" s="880"/>
      <c r="W16" s="880"/>
      <c r="X16" s="881"/>
      <c r="Y16" s="882"/>
      <c r="Z16" s="883"/>
      <c r="AA16" s="883"/>
      <c r="AB16" s="884"/>
      <c r="AC16" s="888"/>
      <c r="AD16" s="889"/>
      <c r="AE16" s="889"/>
      <c r="AF16" s="889"/>
      <c r="AG16" s="890"/>
      <c r="AH16" s="927"/>
      <c r="AI16" s="928"/>
      <c r="AJ16" s="929"/>
      <c r="AK16" s="912"/>
      <c r="AL16" s="913"/>
      <c r="AM16" s="913"/>
      <c r="AN16" s="913"/>
      <c r="AO16" s="914"/>
      <c r="AP16" s="912"/>
      <c r="AQ16" s="913"/>
      <c r="AR16" s="913"/>
      <c r="AS16" s="913"/>
      <c r="AT16" s="914"/>
    </row>
    <row r="17" spans="1:46" ht="19.5" x14ac:dyDescent="0.15">
      <c r="A17" s="874"/>
      <c r="B17" s="875"/>
      <c r="C17" s="933"/>
      <c r="D17" s="934"/>
      <c r="E17" s="934"/>
      <c r="F17" s="934"/>
      <c r="G17" s="934"/>
      <c r="H17" s="934"/>
      <c r="I17" s="934"/>
      <c r="J17" s="934"/>
      <c r="K17" s="934"/>
      <c r="L17" s="934"/>
      <c r="M17" s="934"/>
      <c r="N17" s="934"/>
      <c r="O17" s="934"/>
      <c r="P17" s="934"/>
      <c r="Q17" s="934"/>
      <c r="R17" s="934"/>
      <c r="S17" s="934"/>
      <c r="T17" s="935"/>
      <c r="U17" s="936"/>
      <c r="V17" s="937"/>
      <c r="W17" s="937"/>
      <c r="X17" s="938"/>
      <c r="Y17" s="885"/>
      <c r="Z17" s="886"/>
      <c r="AA17" s="886"/>
      <c r="AB17" s="887"/>
      <c r="AC17" s="891"/>
      <c r="AD17" s="892"/>
      <c r="AE17" s="892"/>
      <c r="AF17" s="892"/>
      <c r="AG17" s="893"/>
      <c r="AH17" s="930"/>
      <c r="AI17" s="931"/>
      <c r="AJ17" s="932"/>
      <c r="AK17" s="915"/>
      <c r="AL17" s="916"/>
      <c r="AM17" s="916"/>
      <c r="AN17" s="916"/>
      <c r="AO17" s="917"/>
      <c r="AP17" s="915"/>
      <c r="AQ17" s="916"/>
      <c r="AR17" s="916"/>
      <c r="AS17" s="916"/>
      <c r="AT17" s="917"/>
    </row>
    <row r="18" spans="1:46" ht="19.5" x14ac:dyDescent="0.15">
      <c r="A18" s="872" t="s">
        <v>11133</v>
      </c>
      <c r="B18" s="873"/>
      <c r="C18" s="876"/>
      <c r="D18" s="877"/>
      <c r="E18" s="877"/>
      <c r="F18" s="877"/>
      <c r="G18" s="877"/>
      <c r="H18" s="877"/>
      <c r="I18" s="877"/>
      <c r="J18" s="877"/>
      <c r="K18" s="877"/>
      <c r="L18" s="877"/>
      <c r="M18" s="877"/>
      <c r="N18" s="877"/>
      <c r="O18" s="877"/>
      <c r="P18" s="877"/>
      <c r="Q18" s="877"/>
      <c r="R18" s="877"/>
      <c r="S18" s="877"/>
      <c r="T18" s="878"/>
      <c r="U18" s="879"/>
      <c r="V18" s="880"/>
      <c r="W18" s="880"/>
      <c r="X18" s="881"/>
      <c r="Y18" s="906"/>
      <c r="Z18" s="907"/>
      <c r="AA18" s="907"/>
      <c r="AB18" s="908"/>
      <c r="AC18" s="888"/>
      <c r="AD18" s="889"/>
      <c r="AE18" s="889"/>
      <c r="AF18" s="889"/>
      <c r="AG18" s="889"/>
      <c r="AH18" s="909"/>
      <c r="AI18" s="910"/>
      <c r="AJ18" s="911"/>
      <c r="AK18" s="912"/>
      <c r="AL18" s="913"/>
      <c r="AM18" s="913"/>
      <c r="AN18" s="913"/>
      <c r="AO18" s="914"/>
      <c r="AP18" s="912"/>
      <c r="AQ18" s="913"/>
      <c r="AR18" s="913"/>
      <c r="AS18" s="913"/>
      <c r="AT18" s="914"/>
    </row>
    <row r="19" spans="1:46" ht="19.5" x14ac:dyDescent="0.15">
      <c r="A19" s="874"/>
      <c r="B19" s="875"/>
      <c r="C19" s="933"/>
      <c r="D19" s="934"/>
      <c r="E19" s="934"/>
      <c r="F19" s="934"/>
      <c r="G19" s="934"/>
      <c r="H19" s="934"/>
      <c r="I19" s="934"/>
      <c r="J19" s="934"/>
      <c r="K19" s="934"/>
      <c r="L19" s="934"/>
      <c r="M19" s="934"/>
      <c r="N19" s="934"/>
      <c r="O19" s="934"/>
      <c r="P19" s="934"/>
      <c r="Q19" s="934"/>
      <c r="R19" s="934"/>
      <c r="S19" s="934"/>
      <c r="T19" s="935"/>
      <c r="U19" s="936"/>
      <c r="V19" s="937"/>
      <c r="W19" s="937"/>
      <c r="X19" s="938"/>
      <c r="Y19" s="906"/>
      <c r="Z19" s="907"/>
      <c r="AA19" s="907"/>
      <c r="AB19" s="908"/>
      <c r="AC19" s="891"/>
      <c r="AD19" s="892"/>
      <c r="AE19" s="892"/>
      <c r="AF19" s="892"/>
      <c r="AG19" s="892"/>
      <c r="AH19" s="909"/>
      <c r="AI19" s="910"/>
      <c r="AJ19" s="911"/>
      <c r="AK19" s="915"/>
      <c r="AL19" s="916"/>
      <c r="AM19" s="916"/>
      <c r="AN19" s="916"/>
      <c r="AO19" s="917"/>
      <c r="AP19" s="915"/>
      <c r="AQ19" s="916"/>
      <c r="AR19" s="916"/>
      <c r="AS19" s="916"/>
      <c r="AT19" s="917"/>
    </row>
    <row r="20" spans="1:46" ht="19.5" x14ac:dyDescent="0.15">
      <c r="A20" s="872" t="s">
        <v>11134</v>
      </c>
      <c r="B20" s="873"/>
      <c r="C20" s="876"/>
      <c r="D20" s="877"/>
      <c r="E20" s="877"/>
      <c r="F20" s="877"/>
      <c r="G20" s="877"/>
      <c r="H20" s="877"/>
      <c r="I20" s="877"/>
      <c r="J20" s="877"/>
      <c r="K20" s="877"/>
      <c r="L20" s="877"/>
      <c r="M20" s="877"/>
      <c r="N20" s="877"/>
      <c r="O20" s="877"/>
      <c r="P20" s="877"/>
      <c r="Q20" s="877"/>
      <c r="R20" s="877"/>
      <c r="S20" s="877"/>
      <c r="T20" s="878"/>
      <c r="U20" s="879"/>
      <c r="V20" s="880"/>
      <c r="W20" s="880"/>
      <c r="X20" s="881"/>
      <c r="Y20" s="906"/>
      <c r="Z20" s="907"/>
      <c r="AA20" s="907"/>
      <c r="AB20" s="908"/>
      <c r="AC20" s="888"/>
      <c r="AD20" s="889"/>
      <c r="AE20" s="889"/>
      <c r="AF20" s="889"/>
      <c r="AG20" s="889"/>
      <c r="AH20" s="909"/>
      <c r="AI20" s="910"/>
      <c r="AJ20" s="911"/>
      <c r="AK20" s="912"/>
      <c r="AL20" s="913"/>
      <c r="AM20" s="913"/>
      <c r="AN20" s="913"/>
      <c r="AO20" s="914"/>
      <c r="AP20" s="939"/>
      <c r="AQ20" s="940"/>
      <c r="AR20" s="940"/>
      <c r="AS20" s="940"/>
      <c r="AT20" s="941"/>
    </row>
    <row r="21" spans="1:46" ht="19.5" x14ac:dyDescent="0.15">
      <c r="A21" s="874"/>
      <c r="B21" s="875"/>
      <c r="C21" s="933"/>
      <c r="D21" s="934"/>
      <c r="E21" s="934"/>
      <c r="F21" s="934"/>
      <c r="G21" s="934"/>
      <c r="H21" s="934"/>
      <c r="I21" s="934"/>
      <c r="J21" s="934"/>
      <c r="K21" s="934"/>
      <c r="L21" s="934"/>
      <c r="M21" s="934"/>
      <c r="N21" s="934"/>
      <c r="O21" s="934"/>
      <c r="P21" s="934"/>
      <c r="Q21" s="934"/>
      <c r="R21" s="934"/>
      <c r="S21" s="934"/>
      <c r="T21" s="935"/>
      <c r="U21" s="936"/>
      <c r="V21" s="937"/>
      <c r="W21" s="937"/>
      <c r="X21" s="938"/>
      <c r="Y21" s="906"/>
      <c r="Z21" s="907"/>
      <c r="AA21" s="907"/>
      <c r="AB21" s="908"/>
      <c r="AC21" s="891"/>
      <c r="AD21" s="892"/>
      <c r="AE21" s="892"/>
      <c r="AF21" s="892"/>
      <c r="AG21" s="892"/>
      <c r="AH21" s="909"/>
      <c r="AI21" s="910"/>
      <c r="AJ21" s="911"/>
      <c r="AK21" s="915"/>
      <c r="AL21" s="916"/>
      <c r="AM21" s="916"/>
      <c r="AN21" s="916"/>
      <c r="AO21" s="917"/>
      <c r="AP21" s="942"/>
      <c r="AQ21" s="943"/>
      <c r="AR21" s="943"/>
      <c r="AS21" s="943"/>
      <c r="AT21" s="944"/>
    </row>
    <row r="22" spans="1:46" ht="19.5" x14ac:dyDescent="0.15">
      <c r="A22" s="872" t="s">
        <v>11135</v>
      </c>
      <c r="B22" s="873"/>
      <c r="C22" s="876"/>
      <c r="D22" s="877"/>
      <c r="E22" s="877"/>
      <c r="F22" s="877"/>
      <c r="G22" s="877"/>
      <c r="H22" s="877"/>
      <c r="I22" s="877"/>
      <c r="J22" s="877"/>
      <c r="K22" s="877"/>
      <c r="L22" s="877"/>
      <c r="M22" s="877"/>
      <c r="N22" s="877"/>
      <c r="O22" s="877"/>
      <c r="P22" s="877"/>
      <c r="Q22" s="877"/>
      <c r="R22" s="877"/>
      <c r="S22" s="877"/>
      <c r="T22" s="878"/>
      <c r="U22" s="879"/>
      <c r="V22" s="880"/>
      <c r="W22" s="880"/>
      <c r="X22" s="881"/>
      <c r="Y22" s="906"/>
      <c r="Z22" s="907"/>
      <c r="AA22" s="907"/>
      <c r="AB22" s="908"/>
      <c r="AC22" s="888"/>
      <c r="AD22" s="889"/>
      <c r="AE22" s="889"/>
      <c r="AF22" s="889"/>
      <c r="AG22" s="889"/>
      <c r="AH22" s="909"/>
      <c r="AI22" s="910"/>
      <c r="AJ22" s="911"/>
      <c r="AK22" s="912"/>
      <c r="AL22" s="913"/>
      <c r="AM22" s="913"/>
      <c r="AN22" s="913"/>
      <c r="AO22" s="914"/>
      <c r="AP22" s="912"/>
      <c r="AQ22" s="913"/>
      <c r="AR22" s="913"/>
      <c r="AS22" s="913"/>
      <c r="AT22" s="914"/>
    </row>
    <row r="23" spans="1:46" ht="19.5" x14ac:dyDescent="0.15">
      <c r="A23" s="874"/>
      <c r="B23" s="875"/>
      <c r="C23" s="933" t="str">
        <f>IF(AND(ISBLANK(入力フォーム!H116), ISBLANK(入力フォーム!H117)), "", 入力フォーム!H49 &amp; 入力フォーム!H116 &amp; 入力フォーム!H117)</f>
        <v/>
      </c>
      <c r="D23" s="934"/>
      <c r="E23" s="934"/>
      <c r="F23" s="934"/>
      <c r="G23" s="934"/>
      <c r="H23" s="934"/>
      <c r="I23" s="934"/>
      <c r="J23" s="934"/>
      <c r="K23" s="934"/>
      <c r="L23" s="934"/>
      <c r="M23" s="934"/>
      <c r="N23" s="934"/>
      <c r="O23" s="934"/>
      <c r="P23" s="934"/>
      <c r="Q23" s="934"/>
      <c r="R23" s="934"/>
      <c r="S23" s="934"/>
      <c r="T23" s="935"/>
      <c r="U23" s="936"/>
      <c r="V23" s="937"/>
      <c r="W23" s="937"/>
      <c r="X23" s="938"/>
      <c r="Y23" s="906"/>
      <c r="Z23" s="907"/>
      <c r="AA23" s="907"/>
      <c r="AB23" s="908"/>
      <c r="AC23" s="891"/>
      <c r="AD23" s="892"/>
      <c r="AE23" s="892"/>
      <c r="AF23" s="892"/>
      <c r="AG23" s="892"/>
      <c r="AH23" s="909"/>
      <c r="AI23" s="910"/>
      <c r="AJ23" s="911"/>
      <c r="AK23" s="915"/>
      <c r="AL23" s="916"/>
      <c r="AM23" s="916"/>
      <c r="AN23" s="916"/>
      <c r="AO23" s="917"/>
      <c r="AP23" s="915"/>
      <c r="AQ23" s="916"/>
      <c r="AR23" s="916"/>
      <c r="AS23" s="916"/>
      <c r="AT23" s="917"/>
    </row>
    <row r="24" spans="1:46" ht="14.25" x14ac:dyDescent="0.15">
      <c r="Z24" s="410" t="s">
        <v>8458</v>
      </c>
    </row>
    <row r="25" spans="1:46" ht="14.25" x14ac:dyDescent="0.15">
      <c r="Z25" s="411" t="s">
        <v>8457</v>
      </c>
    </row>
    <row r="26" spans="1:46" ht="14.25" x14ac:dyDescent="0.15">
      <c r="Z26" s="411" t="s">
        <v>11136</v>
      </c>
    </row>
  </sheetData>
  <mergeCells count="107">
    <mergeCell ref="AH22:AJ23"/>
    <mergeCell ref="AK22:AO23"/>
    <mergeCell ref="AP22:AT23"/>
    <mergeCell ref="C23:T23"/>
    <mergeCell ref="U23:X23"/>
    <mergeCell ref="AH20:AJ21"/>
    <mergeCell ref="AK20:AO21"/>
    <mergeCell ref="AP20:AT21"/>
    <mergeCell ref="C21:T21"/>
    <mergeCell ref="U21:X21"/>
    <mergeCell ref="AH18:AJ19"/>
    <mergeCell ref="AK18:AO19"/>
    <mergeCell ref="AP18:AT19"/>
    <mergeCell ref="C19:T19"/>
    <mergeCell ref="U19:X19"/>
    <mergeCell ref="A20:B21"/>
    <mergeCell ref="C20:T20"/>
    <mergeCell ref="U20:X20"/>
    <mergeCell ref="Y20:AB21"/>
    <mergeCell ref="AC20:AG21"/>
    <mergeCell ref="A18:B19"/>
    <mergeCell ref="C18:T18"/>
    <mergeCell ref="U18:X18"/>
    <mergeCell ref="Y18:AB19"/>
    <mergeCell ref="AC18:AG19"/>
    <mergeCell ref="A22:B23"/>
    <mergeCell ref="C22:T22"/>
    <mergeCell ref="U22:X22"/>
    <mergeCell ref="Y22:AB23"/>
    <mergeCell ref="AC22:AG23"/>
    <mergeCell ref="A16:B17"/>
    <mergeCell ref="C16:T16"/>
    <mergeCell ref="U16:X16"/>
    <mergeCell ref="Y16:AB17"/>
    <mergeCell ref="AC16:AG17"/>
    <mergeCell ref="AH16:AJ17"/>
    <mergeCell ref="AK16:AO17"/>
    <mergeCell ref="AP16:AT17"/>
    <mergeCell ref="C17:T17"/>
    <mergeCell ref="U17:X17"/>
    <mergeCell ref="A14:B15"/>
    <mergeCell ref="C14:T14"/>
    <mergeCell ref="U14:X14"/>
    <mergeCell ref="Y14:AB15"/>
    <mergeCell ref="AC14:AG15"/>
    <mergeCell ref="AH14:AJ15"/>
    <mergeCell ref="AK14:AO15"/>
    <mergeCell ref="AP14:AT15"/>
    <mergeCell ref="C15:T15"/>
    <mergeCell ref="U15:X15"/>
    <mergeCell ref="A12:B13"/>
    <mergeCell ref="C12:T12"/>
    <mergeCell ref="U12:X12"/>
    <mergeCell ref="Y12:AB13"/>
    <mergeCell ref="AC12:AG13"/>
    <mergeCell ref="AH12:AJ13"/>
    <mergeCell ref="AK12:AO13"/>
    <mergeCell ref="AP12:AT13"/>
    <mergeCell ref="C13:T13"/>
    <mergeCell ref="U13:X13"/>
    <mergeCell ref="A10:B11"/>
    <mergeCell ref="C10:T10"/>
    <mergeCell ref="U10:X10"/>
    <mergeCell ref="Y10:AB11"/>
    <mergeCell ref="AC10:AG11"/>
    <mergeCell ref="AH10:AJ11"/>
    <mergeCell ref="AK10:AO11"/>
    <mergeCell ref="AP10:AT11"/>
    <mergeCell ref="C11:T11"/>
    <mergeCell ref="U11:X11"/>
    <mergeCell ref="AP6:AT7"/>
    <mergeCell ref="C7:T7"/>
    <mergeCell ref="U7:X7"/>
    <mergeCell ref="A8:B9"/>
    <mergeCell ref="C8:T8"/>
    <mergeCell ref="U8:X8"/>
    <mergeCell ref="Y8:AB9"/>
    <mergeCell ref="AC8:AG9"/>
    <mergeCell ref="AH8:AJ9"/>
    <mergeCell ref="AK8:AO9"/>
    <mergeCell ref="AP8:AT9"/>
    <mergeCell ref="C9:T9"/>
    <mergeCell ref="U9:X9"/>
    <mergeCell ref="U5:X5"/>
    <mergeCell ref="A6:B7"/>
    <mergeCell ref="C6:T6"/>
    <mergeCell ref="U6:X6"/>
    <mergeCell ref="Y6:AB7"/>
    <mergeCell ref="AC6:AG7"/>
    <mergeCell ref="AP2:AT3"/>
    <mergeCell ref="A4:B5"/>
    <mergeCell ref="C4:T4"/>
    <mergeCell ref="U4:X4"/>
    <mergeCell ref="Y4:AB5"/>
    <mergeCell ref="AC4:AG5"/>
    <mergeCell ref="AH4:AJ5"/>
    <mergeCell ref="AK4:AO5"/>
    <mergeCell ref="AP4:AT5"/>
    <mergeCell ref="C5:T5"/>
    <mergeCell ref="A2:T3"/>
    <mergeCell ref="U2:X3"/>
    <mergeCell ref="Y2:AB3"/>
    <mergeCell ref="AC2:AG3"/>
    <mergeCell ref="AH2:AJ3"/>
    <mergeCell ref="AK2:AO3"/>
    <mergeCell ref="AH6:AJ7"/>
    <mergeCell ref="AK6:AO7"/>
  </mergeCells>
  <phoneticPr fontId="9"/>
  <pageMargins left="0.7" right="0.7" top="0.75" bottom="0.75" header="0.3" footer="0.3"/>
  <pageSetup paperSize="9" scale="7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1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sheetProtection algorithmName="SHA-512" hashValue="VSbX+5paO15pdk2+yylWQM9E/mT1pB1bUdJO/2UozC0zv5DEPhcXCpTPLtxdsl+jcrihD8uWO1/+TD2NTSiCCg==" saltValue="6FICN0WKt0/U8lNMN5+5Hg==" spinCount="100000" sheet="1" objects="1" scenarios="1"/>
  <phoneticPr fontId="9"/>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L55"/>
  <sheetViews>
    <sheetView showGridLines="0" zoomScaleNormal="100" zoomScaleSheetLayoutView="100" zoomScalePageLayoutView="70" workbookViewId="0">
      <pane ySplit="1" topLeftCell="A26" activePane="bottomLeft" state="frozen"/>
      <selection activeCell="E16" sqref="E16:G16"/>
      <selection pane="bottomLeft" sqref="A1:F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961" t="s">
        <v>9050</v>
      </c>
      <c r="B1" s="962"/>
      <c r="C1" s="962"/>
      <c r="D1" s="962"/>
      <c r="E1" s="962"/>
      <c r="F1" s="962"/>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2" t="s">
        <v>8668</v>
      </c>
      <c r="E16" s="413"/>
      <c r="F16" s="414"/>
      <c r="G16" s="29" t="s">
        <v>8558</v>
      </c>
      <c r="H16" s="29" t="s">
        <v>8669</v>
      </c>
      <c r="I16" s="29" t="s">
        <v>8670</v>
      </c>
      <c r="J16" s="220" t="s">
        <v>8626</v>
      </c>
      <c r="L16" s="339"/>
    </row>
    <row r="17" spans="2:12" s="253" customFormat="1" ht="49.5" x14ac:dyDescent="0.15">
      <c r="C17" s="227" t="s">
        <v>8036</v>
      </c>
      <c r="D17" s="427" t="s">
        <v>8556</v>
      </c>
      <c r="E17" s="964" t="s">
        <v>9000</v>
      </c>
      <c r="F17" s="965"/>
      <c r="G17" s="348" t="str">
        <f>IF(ISBLANK(H17),"必須","入力済")</f>
        <v>入力済</v>
      </c>
      <c r="H17" s="58" t="s">
        <v>11111</v>
      </c>
      <c r="I17" s="343" t="s">
        <v>8789</v>
      </c>
      <c r="J17" s="389" t="s">
        <v>9045</v>
      </c>
      <c r="L17" s="339"/>
    </row>
    <row r="18" spans="2:12" s="253" customFormat="1" ht="33" x14ac:dyDescent="0.15">
      <c r="C18" s="227" t="s">
        <v>8037</v>
      </c>
      <c r="D18" s="427"/>
      <c r="E18" s="965" t="s">
        <v>8851</v>
      </c>
      <c r="F18" s="965"/>
      <c r="G18" s="348" t="str">
        <f>IF(ISBLANK(H18),"必須","入力済")</f>
        <v>入力済</v>
      </c>
      <c r="H18" s="58" t="s">
        <v>8893</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2" t="s">
        <v>8668</v>
      </c>
      <c r="E22" s="413"/>
      <c r="F22" s="414"/>
      <c r="G22" s="29" t="s">
        <v>8558</v>
      </c>
      <c r="H22" s="345" t="s">
        <v>8669</v>
      </c>
      <c r="I22" s="29" t="s">
        <v>8670</v>
      </c>
      <c r="J22" s="220" t="s">
        <v>8626</v>
      </c>
      <c r="K22" s="339"/>
      <c r="L22" s="339"/>
    </row>
    <row r="23" spans="2:12" s="253" customFormat="1" ht="33" customHeight="1" x14ac:dyDescent="0.15">
      <c r="C23" s="227" t="s">
        <v>8036</v>
      </c>
      <c r="D23" s="953" t="s">
        <v>8672</v>
      </c>
      <c r="E23" s="963" t="s">
        <v>9047</v>
      </c>
      <c r="F23" s="963"/>
      <c r="G23" s="348" t="str">
        <f>IF(ISBLANK(H23),"必須","入力済")</f>
        <v>必須</v>
      </c>
      <c r="H23" s="91"/>
      <c r="I23" s="343" t="s">
        <v>8933</v>
      </c>
      <c r="J23" s="390" t="s">
        <v>8934</v>
      </c>
      <c r="K23" s="339"/>
      <c r="L23" s="339"/>
    </row>
    <row r="24" spans="2:12" s="253" customFormat="1" ht="33" customHeight="1" x14ac:dyDescent="0.15">
      <c r="C24" s="227" t="s">
        <v>8037</v>
      </c>
      <c r="D24" s="953"/>
      <c r="E24" s="963" t="s">
        <v>8618</v>
      </c>
      <c r="F24" s="963"/>
      <c r="G24" s="348" t="str">
        <f>IF(ISBLANK(H24),"必須","入力済")</f>
        <v>必須</v>
      </c>
      <c r="H24" s="105"/>
      <c r="I24" s="343" t="s">
        <v>8787</v>
      </c>
      <c r="J24" s="357" t="s">
        <v>8935</v>
      </c>
      <c r="K24" s="339"/>
      <c r="L24" s="339"/>
    </row>
    <row r="25" spans="2:12" s="253" customFormat="1" ht="33" customHeight="1" x14ac:dyDescent="0.15">
      <c r="C25" s="227" t="s">
        <v>8038</v>
      </c>
      <c r="D25" s="953"/>
      <c r="E25" s="963" t="s">
        <v>7882</v>
      </c>
      <c r="F25" s="963"/>
      <c r="G25" s="348" t="str">
        <f>IF(ISBLANK(H25),"必須","入力済")</f>
        <v>必須</v>
      </c>
      <c r="H25" s="57"/>
      <c r="I25" s="344" t="s">
        <v>8624</v>
      </c>
      <c r="J25" s="391" t="s">
        <v>8936</v>
      </c>
      <c r="K25" s="339"/>
      <c r="L25" s="339"/>
    </row>
    <row r="26" spans="2:12" s="253" customFormat="1" ht="33" customHeight="1" x14ac:dyDescent="0.15">
      <c r="C26" s="267" t="s">
        <v>8039</v>
      </c>
      <c r="D26" s="953"/>
      <c r="E26" s="963" t="s">
        <v>8602</v>
      </c>
      <c r="F26" s="963"/>
      <c r="G26" s="348" t="str">
        <f>IF(ISBLANK(H26),"必須","入力済")</f>
        <v>必須</v>
      </c>
      <c r="H26" s="57"/>
      <c r="I26" s="344" t="s">
        <v>8624</v>
      </c>
      <c r="J26" s="391" t="s">
        <v>8937</v>
      </c>
      <c r="K26" s="339"/>
      <c r="L26" s="339"/>
    </row>
    <row r="27" spans="2:12" s="253" customFormat="1" ht="33" x14ac:dyDescent="0.15">
      <c r="C27" s="267" t="s">
        <v>8040</v>
      </c>
      <c r="D27" s="953"/>
      <c r="E27" s="966" t="s">
        <v>8603</v>
      </c>
      <c r="F27" s="966"/>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953"/>
      <c r="E28" s="963" t="s">
        <v>9028</v>
      </c>
      <c r="F28" s="963"/>
      <c r="G28" s="350" t="str">
        <f>IF(ISBLANK(H28), "任意", "入力済" &amp; CHAR(10) &amp; "（" &amp; LEN(SUBSTITUTE(H28, CHAR(10), "")) &amp; "文字）")</f>
        <v>任意</v>
      </c>
      <c r="H28" s="104"/>
      <c r="I28" s="343" t="s">
        <v>8789</v>
      </c>
      <c r="J28" s="357" t="s">
        <v>9027</v>
      </c>
    </row>
    <row r="29" spans="2:12" s="253" customFormat="1" ht="66" x14ac:dyDescent="0.15">
      <c r="C29" s="267" t="s">
        <v>8536</v>
      </c>
      <c r="D29" s="953"/>
      <c r="E29" s="963" t="s">
        <v>175</v>
      </c>
      <c r="F29" s="963"/>
      <c r="G29" s="350" t="str">
        <f>IF(ISBLANK(H29), "任意", "入力済" &amp; CHAR(10) &amp; "（" &amp; LEN(SUBSTITUTE(H29, CHAR(10), "")) &amp; "文字）")</f>
        <v>任意</v>
      </c>
      <c r="H29" s="104"/>
      <c r="I29" s="343" t="s">
        <v>8789</v>
      </c>
      <c r="J29" s="392" t="s">
        <v>9046</v>
      </c>
    </row>
    <row r="30" spans="2:12" s="253" customFormat="1" ht="82.5" x14ac:dyDescent="0.15">
      <c r="C30" s="267" t="s">
        <v>8537</v>
      </c>
      <c r="D30" s="953"/>
      <c r="E30" s="963" t="s">
        <v>8519</v>
      </c>
      <c r="F30" s="963"/>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2" t="s">
        <v>8677</v>
      </c>
      <c r="E34" s="413"/>
      <c r="F34" s="414"/>
      <c r="G34" s="412" t="s">
        <v>8680</v>
      </c>
      <c r="H34" s="413"/>
      <c r="I34" s="414"/>
      <c r="J34" s="29" t="s">
        <v>8678</v>
      </c>
      <c r="L34" s="339"/>
    </row>
    <row r="35" spans="2:12" s="253" customFormat="1" ht="49.5" customHeight="1" x14ac:dyDescent="0.15">
      <c r="C35" s="227" t="s">
        <v>8036</v>
      </c>
      <c r="D35" s="953" t="s">
        <v>8673</v>
      </c>
      <c r="E35" s="960" t="s">
        <v>9072</v>
      </c>
      <c r="F35" s="950"/>
      <c r="G35" s="9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958"/>
      <c r="I35" s="959"/>
      <c r="J35" s="393" t="s">
        <v>8922</v>
      </c>
    </row>
    <row r="36" spans="2:12" s="253" customFormat="1" ht="49.5" customHeight="1" x14ac:dyDescent="0.15">
      <c r="C36" s="227" t="s">
        <v>8037</v>
      </c>
      <c r="D36" s="953"/>
      <c r="E36" s="950" t="s">
        <v>8674</v>
      </c>
      <c r="F36" s="950"/>
      <c r="G36" s="9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955"/>
      <c r="I36" s="956"/>
      <c r="J36" s="394" t="s">
        <v>8553</v>
      </c>
    </row>
    <row r="37" spans="2:12" s="253" customFormat="1" ht="49.5" customHeight="1" x14ac:dyDescent="0.15">
      <c r="C37" s="267" t="s">
        <v>8923</v>
      </c>
      <c r="D37" s="953"/>
      <c r="E37" s="950" t="s">
        <v>8675</v>
      </c>
      <c r="F37" s="950"/>
      <c r="G37" s="9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955"/>
      <c r="I37" s="956"/>
      <c r="J37" s="394" t="s">
        <v>8554</v>
      </c>
    </row>
    <row r="38" spans="2:12" s="253" customFormat="1" ht="49.5" customHeight="1" x14ac:dyDescent="0.15">
      <c r="C38" s="267" t="s">
        <v>8039</v>
      </c>
      <c r="D38" s="953"/>
      <c r="E38" s="950" t="s">
        <v>8676</v>
      </c>
      <c r="F38" s="950"/>
      <c r="G38" s="954" t="str">
        <f>IF(OR(ISBLANK(H25), ISBLANK(H26)), "【要確認】利用目的、又は利用目的細区分が未選択",
    IF(ISNUMBER(MATCH(H25 &amp; H26, 参照D!AP5:AP106, 0)),
        "正常",
        "【要確認】異常な組み合わせ"))</f>
        <v>【要確認】利用目的、又は利用目的細区分が未選択</v>
      </c>
      <c r="H38" s="955"/>
      <c r="I38" s="956"/>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2" t="s">
        <v>8679</v>
      </c>
      <c r="D42" s="413"/>
      <c r="E42" s="413"/>
      <c r="F42" s="414"/>
      <c r="G42" s="412" t="s">
        <v>8925</v>
      </c>
      <c r="H42" s="413"/>
      <c r="I42" s="414"/>
      <c r="J42" s="29" t="s">
        <v>8678</v>
      </c>
    </row>
    <row r="43" spans="2:12" s="253" customFormat="1" ht="54" customHeight="1" x14ac:dyDescent="0.35">
      <c r="C43" s="952" t="s">
        <v>8929</v>
      </c>
      <c r="D43" s="952"/>
      <c r="E43" s="952"/>
      <c r="F43" s="952"/>
      <c r="G43" s="951" t="str">
        <f>入力フォーム!H67&amp;行政用!H24</f>
        <v/>
      </c>
      <c r="H43" s="951"/>
      <c r="I43" s="951"/>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2" t="s">
        <v>8668</v>
      </c>
      <c r="E48" s="413"/>
      <c r="F48" s="414"/>
      <c r="G48" s="29" t="s">
        <v>8558</v>
      </c>
      <c r="H48" s="345" t="s">
        <v>8669</v>
      </c>
      <c r="I48" s="29" t="s">
        <v>8670</v>
      </c>
      <c r="J48" s="220" t="s">
        <v>8626</v>
      </c>
      <c r="L48" s="339"/>
    </row>
    <row r="49" spans="3:10" s="253" customFormat="1" ht="33" customHeight="1" x14ac:dyDescent="0.15">
      <c r="C49" s="227" t="s">
        <v>8036</v>
      </c>
      <c r="D49" s="948" t="s">
        <v>8681</v>
      </c>
      <c r="E49" s="950" t="s">
        <v>29</v>
      </c>
      <c r="F49" s="950"/>
      <c r="G49" s="320" t="str">
        <f>IF(ISBLANK(H49),"任意","入力済")</f>
        <v>任意</v>
      </c>
      <c r="H49" s="91"/>
      <c r="I49" s="343" t="s">
        <v>8933</v>
      </c>
      <c r="J49" s="390" t="s">
        <v>8938</v>
      </c>
    </row>
    <row r="50" spans="3:10" s="253" customFormat="1" ht="49.5" customHeight="1" x14ac:dyDescent="0.15">
      <c r="C50" s="227" t="s">
        <v>8037</v>
      </c>
      <c r="D50" s="949"/>
      <c r="E50" s="950" t="s">
        <v>9</v>
      </c>
      <c r="F50" s="950"/>
      <c r="G50" s="348" t="str">
        <f>IF(ISBLANK(H50),"必須","入力済")</f>
        <v>必須</v>
      </c>
      <c r="H50" s="90"/>
      <c r="I50" s="343" t="s">
        <v>8787</v>
      </c>
      <c r="J50" s="357" t="s">
        <v>8939</v>
      </c>
    </row>
    <row r="51" spans="3:10" s="253" customFormat="1" ht="49.5" customHeight="1" x14ac:dyDescent="0.15">
      <c r="C51" s="227" t="s">
        <v>8038</v>
      </c>
      <c r="D51" s="949"/>
      <c r="E51" s="950" t="s">
        <v>13</v>
      </c>
      <c r="F51" s="950"/>
      <c r="G51" s="348" t="str">
        <f>IF(ISBLANK(H51),"必須","入力済")</f>
        <v>必須</v>
      </c>
      <c r="H51" s="61"/>
      <c r="I51" s="343" t="s">
        <v>8787</v>
      </c>
      <c r="J51" s="357" t="s">
        <v>9029</v>
      </c>
    </row>
    <row r="52" spans="3:10" s="253" customFormat="1" ht="49.5" customHeight="1" x14ac:dyDescent="0.15">
      <c r="C52" s="267" t="s">
        <v>8039</v>
      </c>
      <c r="D52" s="949"/>
      <c r="E52" s="950" t="s">
        <v>8049</v>
      </c>
      <c r="F52" s="950"/>
      <c r="G52" s="348" t="str">
        <f>IF(ISBLANK(H52),"必須","入力済")</f>
        <v>必須</v>
      </c>
      <c r="H52" s="61"/>
      <c r="I52" s="343" t="s">
        <v>8787</v>
      </c>
      <c r="J52" s="357" t="s">
        <v>8940</v>
      </c>
    </row>
    <row r="53" spans="3:10" s="253" customFormat="1" ht="49.5" customHeight="1" x14ac:dyDescent="0.15">
      <c r="C53" s="267" t="s">
        <v>8040</v>
      </c>
      <c r="D53" s="949"/>
      <c r="E53" s="950" t="s">
        <v>138</v>
      </c>
      <c r="F53" s="95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949"/>
      <c r="E54" s="950" t="s">
        <v>8944</v>
      </c>
      <c r="F54" s="950"/>
      <c r="G54" s="320" t="str">
        <f>IF(ISBLANK(H54),"任意","入力済")</f>
        <v>任意</v>
      </c>
      <c r="H54" s="91"/>
      <c r="I54" s="343" t="s">
        <v>8933</v>
      </c>
      <c r="J54" s="390" t="s">
        <v>8943</v>
      </c>
    </row>
    <row r="55" spans="3:10" s="253" customFormat="1" ht="33" x14ac:dyDescent="0.15">
      <c r="C55" s="267" t="s">
        <v>8536</v>
      </c>
      <c r="D55" s="949"/>
      <c r="E55" s="950" t="s">
        <v>8946</v>
      </c>
      <c r="F55" s="950"/>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6"/>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600-000000000000}">
      <formula1>36526</formula1>
      <formula2>401768</formula2>
    </dataValidation>
    <dataValidation imeMode="hiragana" allowBlank="1" showInputMessage="1" showErrorMessage="1" sqref="H27:H30" xr:uid="{00000000-0002-0000-0600-000001000000}"/>
    <dataValidation type="list" allowBlank="1" showInputMessage="1" showErrorMessage="1" error="リストから選択してください。" sqref="H25" xr:uid="{00000000-0002-0000-0600-000002000000}">
      <formula1>利用目的</formula1>
    </dataValidation>
    <dataValidation type="list" allowBlank="1" showInputMessage="1" showErrorMessage="1" error="リストから選択してください。" sqref="H26" xr:uid="{00000000-0002-0000-06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600-000004000000}">
      <formula1>36526</formula1>
      <formula2>401768</formula2>
    </dataValidation>
    <dataValidation imeMode="on" allowBlank="1" showInputMessage="1" showErrorMessage="1" sqref="C48:D48 J50:J53 J24 J55 G22:I22 C34:D34 G48:I48 C22:D22 C16:D16 G16:I16 J27:J30 E28:E30" xr:uid="{00000000-0002-0000-0600-000005000000}"/>
    <dataValidation type="list" imeMode="hiragana" allowBlank="1" showInputMessage="1" showErrorMessage="1" error="リストから選択してください。" sqref="H18" xr:uid="{00000000-0002-0000-06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600-000007000000}">
      <formula1>5</formula1>
    </dataValidation>
    <dataValidation type="textLength" imeMode="halfAlpha" allowBlank="1" showInputMessage="1" showErrorMessage="1" error="半角かつ10文字以内で入力してください。" sqref="H24" xr:uid="{00000000-0002-0000-06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600-000009000000}">
      <formula1>2</formula1>
    </dataValidation>
    <dataValidation type="textLength" imeMode="halfAlpha" operator="equal" allowBlank="1" showInputMessage="1" showErrorMessage="1" error="半角数字で西暦年4桁を入力してください。" sqref="H51" xr:uid="{00000000-0002-0000-0600-00000A000000}">
      <formula1>4</formula1>
    </dataValidation>
    <dataValidation type="textLength" imeMode="halfAlpha" allowBlank="1" showInputMessage="1" showErrorMessage="1" error="半角かつ6文字以内で入力してください。" sqref="H53" xr:uid="{00000000-0002-0000-06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J166"/>
  <sheetViews>
    <sheetView zoomScale="115" zoomScaleNormal="115" workbookViewId="0"/>
  </sheetViews>
  <sheetFormatPr defaultRowHeight="13.5" x14ac:dyDescent="0.15"/>
  <cols>
    <col min="1" max="1" width="3.625" style="1" customWidth="1"/>
    <col min="2" max="2" width="3.875" style="1" bestFit="1" customWidth="1"/>
    <col min="3" max="3" width="7.875" style="1" bestFit="1" customWidth="1"/>
    <col min="4" max="4" width="33.125" style="1" bestFit="1" customWidth="1"/>
    <col min="5" max="5" width="34.5" style="107" bestFit="1" customWidth="1"/>
    <col min="6" max="9" width="9" style="1" bestFit="1"/>
    <col min="10" max="10" width="27.875" style="1" bestFit="1" customWidth="1"/>
    <col min="11" max="253" width="9" style="1"/>
    <col min="254" max="254" width="3.875" style="1" bestFit="1" customWidth="1"/>
    <col min="255" max="255" width="6.875" style="1" bestFit="1" customWidth="1"/>
    <col min="256" max="256" width="26.875" style="1" customWidth="1"/>
    <col min="257" max="257" width="7.875" style="1" bestFit="1" customWidth="1"/>
    <col min="258" max="258" width="5.125" style="1" bestFit="1" customWidth="1"/>
    <col min="259" max="259" width="3.875" style="1" bestFit="1" customWidth="1"/>
    <col min="260" max="260" width="6.875" style="1" bestFit="1" customWidth="1"/>
    <col min="261" max="261" width="26.875" style="1" customWidth="1"/>
    <col min="262" max="262" width="7.875" style="1" bestFit="1" customWidth="1"/>
    <col min="263" max="263" width="5.125" style="1" bestFit="1" customWidth="1"/>
    <col min="264" max="509" width="9" style="1"/>
    <col min="510" max="510" width="3.875" style="1" bestFit="1" customWidth="1"/>
    <col min="511" max="511" width="6.875" style="1" bestFit="1" customWidth="1"/>
    <col min="512" max="512" width="26.875" style="1" customWidth="1"/>
    <col min="513" max="513" width="7.875" style="1" bestFit="1" customWidth="1"/>
    <col min="514" max="514" width="5.125" style="1" bestFit="1" customWidth="1"/>
    <col min="515" max="515" width="3.875" style="1" bestFit="1" customWidth="1"/>
    <col min="516" max="516" width="6.875" style="1" bestFit="1" customWidth="1"/>
    <col min="517" max="517" width="26.875" style="1" customWidth="1"/>
    <col min="518" max="518" width="7.875" style="1" bestFit="1" customWidth="1"/>
    <col min="519" max="519" width="5.125" style="1" bestFit="1" customWidth="1"/>
    <col min="520" max="765" width="9" style="1"/>
    <col min="766" max="766" width="3.875" style="1" bestFit="1" customWidth="1"/>
    <col min="767" max="767" width="6.875" style="1" bestFit="1" customWidth="1"/>
    <col min="768" max="768" width="26.875" style="1" customWidth="1"/>
    <col min="769" max="769" width="7.875" style="1" bestFit="1" customWidth="1"/>
    <col min="770" max="770" width="5.125" style="1" bestFit="1" customWidth="1"/>
    <col min="771" max="771" width="3.875" style="1" bestFit="1" customWidth="1"/>
    <col min="772" max="772" width="6.875" style="1" bestFit="1" customWidth="1"/>
    <col min="773" max="773" width="26.875" style="1" customWidth="1"/>
    <col min="774" max="774" width="7.875" style="1" bestFit="1" customWidth="1"/>
    <col min="775" max="775" width="5.125" style="1" bestFit="1" customWidth="1"/>
    <col min="776" max="1021" width="9" style="1"/>
    <col min="1022" max="1022" width="3.875" style="1" bestFit="1" customWidth="1"/>
    <col min="1023" max="1023" width="6.875" style="1" bestFit="1" customWidth="1"/>
    <col min="1024" max="1024" width="26.875" style="1" customWidth="1"/>
    <col min="1025" max="1025" width="7.875" style="1" bestFit="1" customWidth="1"/>
    <col min="1026" max="1026" width="5.125" style="1" bestFit="1" customWidth="1"/>
    <col min="1027" max="1027" width="3.875" style="1" bestFit="1" customWidth="1"/>
    <col min="1028" max="1028" width="6.875" style="1" bestFit="1" customWidth="1"/>
    <col min="1029" max="1029" width="26.875" style="1" customWidth="1"/>
    <col min="1030" max="1030" width="7.875" style="1" bestFit="1" customWidth="1"/>
    <col min="1031" max="1031" width="5.125" style="1" bestFit="1" customWidth="1"/>
    <col min="1032" max="1277" width="9" style="1"/>
    <col min="1278" max="1278" width="3.875" style="1" bestFit="1" customWidth="1"/>
    <col min="1279" max="1279" width="6.875" style="1" bestFit="1" customWidth="1"/>
    <col min="1280" max="1280" width="26.875" style="1" customWidth="1"/>
    <col min="1281" max="1281" width="7.875" style="1" bestFit="1" customWidth="1"/>
    <col min="1282" max="1282" width="5.125" style="1" bestFit="1" customWidth="1"/>
    <col min="1283" max="1283" width="3.875" style="1" bestFit="1" customWidth="1"/>
    <col min="1284" max="1284" width="6.875" style="1" bestFit="1" customWidth="1"/>
    <col min="1285" max="1285" width="26.875" style="1" customWidth="1"/>
    <col min="1286" max="1286" width="7.875" style="1" bestFit="1" customWidth="1"/>
    <col min="1287" max="1287" width="5.125" style="1" bestFit="1" customWidth="1"/>
    <col min="1288" max="1533" width="9" style="1"/>
    <col min="1534" max="1534" width="3.875" style="1" bestFit="1" customWidth="1"/>
    <col min="1535" max="1535" width="6.875" style="1" bestFit="1" customWidth="1"/>
    <col min="1536" max="1536" width="26.875" style="1" customWidth="1"/>
    <col min="1537" max="1537" width="7.875" style="1" bestFit="1" customWidth="1"/>
    <col min="1538" max="1538" width="5.125" style="1" bestFit="1" customWidth="1"/>
    <col min="1539" max="1539" width="3.875" style="1" bestFit="1" customWidth="1"/>
    <col min="1540" max="1540" width="6.875" style="1" bestFit="1" customWidth="1"/>
    <col min="1541" max="1541" width="26.875" style="1" customWidth="1"/>
    <col min="1542" max="1542" width="7.875" style="1" bestFit="1" customWidth="1"/>
    <col min="1543" max="1543" width="5.125" style="1" bestFit="1" customWidth="1"/>
    <col min="1544" max="1789" width="9" style="1"/>
    <col min="1790" max="1790" width="3.875" style="1" bestFit="1" customWidth="1"/>
    <col min="1791" max="1791" width="6.875" style="1" bestFit="1" customWidth="1"/>
    <col min="1792" max="1792" width="26.875" style="1" customWidth="1"/>
    <col min="1793" max="1793" width="7.875" style="1" bestFit="1" customWidth="1"/>
    <col min="1794" max="1794" width="5.125" style="1" bestFit="1" customWidth="1"/>
    <col min="1795" max="1795" width="3.875" style="1" bestFit="1" customWidth="1"/>
    <col min="1796" max="1796" width="6.875" style="1" bestFit="1" customWidth="1"/>
    <col min="1797" max="1797" width="26.875" style="1" customWidth="1"/>
    <col min="1798" max="1798" width="7.875" style="1" bestFit="1" customWidth="1"/>
    <col min="1799" max="1799" width="5.125" style="1" bestFit="1" customWidth="1"/>
    <col min="1800" max="2045" width="9" style="1"/>
    <col min="2046" max="2046" width="3.875" style="1" bestFit="1" customWidth="1"/>
    <col min="2047" max="2047" width="6.875" style="1" bestFit="1" customWidth="1"/>
    <col min="2048" max="2048" width="26.875" style="1" customWidth="1"/>
    <col min="2049" max="2049" width="7.875" style="1" bestFit="1" customWidth="1"/>
    <col min="2050" max="2050" width="5.125" style="1" bestFit="1" customWidth="1"/>
    <col min="2051" max="2051" width="3.875" style="1" bestFit="1" customWidth="1"/>
    <col min="2052" max="2052" width="6.875" style="1" bestFit="1" customWidth="1"/>
    <col min="2053" max="2053" width="26.875" style="1" customWidth="1"/>
    <col min="2054" max="2054" width="7.875" style="1" bestFit="1" customWidth="1"/>
    <col min="2055" max="2055" width="5.125" style="1" bestFit="1" customWidth="1"/>
    <col min="2056" max="2301" width="9" style="1"/>
    <col min="2302" max="2302" width="3.875" style="1" bestFit="1" customWidth="1"/>
    <col min="2303" max="2303" width="6.875" style="1" bestFit="1" customWidth="1"/>
    <col min="2304" max="2304" width="26.875" style="1" customWidth="1"/>
    <col min="2305" max="2305" width="7.875" style="1" bestFit="1" customWidth="1"/>
    <col min="2306" max="2306" width="5.125" style="1" bestFit="1" customWidth="1"/>
    <col min="2307" max="2307" width="3.875" style="1" bestFit="1" customWidth="1"/>
    <col min="2308" max="2308" width="6.875" style="1" bestFit="1" customWidth="1"/>
    <col min="2309" max="2309" width="26.875" style="1" customWidth="1"/>
    <col min="2310" max="2310" width="7.875" style="1" bestFit="1" customWidth="1"/>
    <col min="2311" max="2311" width="5.125" style="1" bestFit="1" customWidth="1"/>
    <col min="2312" max="2557" width="9" style="1"/>
    <col min="2558" max="2558" width="3.875" style="1" bestFit="1" customWidth="1"/>
    <col min="2559" max="2559" width="6.875" style="1" bestFit="1" customWidth="1"/>
    <col min="2560" max="2560" width="26.875" style="1" customWidth="1"/>
    <col min="2561" max="2561" width="7.875" style="1" bestFit="1" customWidth="1"/>
    <col min="2562" max="2562" width="5.125" style="1" bestFit="1" customWidth="1"/>
    <col min="2563" max="2563" width="3.875" style="1" bestFit="1" customWidth="1"/>
    <col min="2564" max="2564" width="6.875" style="1" bestFit="1" customWidth="1"/>
    <col min="2565" max="2565" width="26.875" style="1" customWidth="1"/>
    <col min="2566" max="2566" width="7.875" style="1" bestFit="1" customWidth="1"/>
    <col min="2567" max="2567" width="5.125" style="1" bestFit="1" customWidth="1"/>
    <col min="2568" max="2813" width="9" style="1"/>
    <col min="2814" max="2814" width="3.875" style="1" bestFit="1" customWidth="1"/>
    <col min="2815" max="2815" width="6.875" style="1" bestFit="1" customWidth="1"/>
    <col min="2816" max="2816" width="26.875" style="1" customWidth="1"/>
    <col min="2817" max="2817" width="7.875" style="1" bestFit="1" customWidth="1"/>
    <col min="2818" max="2818" width="5.125" style="1" bestFit="1" customWidth="1"/>
    <col min="2819" max="2819" width="3.875" style="1" bestFit="1" customWidth="1"/>
    <col min="2820" max="2820" width="6.875" style="1" bestFit="1" customWidth="1"/>
    <col min="2821" max="2821" width="26.875" style="1" customWidth="1"/>
    <col min="2822" max="2822" width="7.875" style="1" bestFit="1" customWidth="1"/>
    <col min="2823" max="2823" width="5.125" style="1" bestFit="1" customWidth="1"/>
    <col min="2824" max="3069" width="9" style="1"/>
    <col min="3070" max="3070" width="3.875" style="1" bestFit="1" customWidth="1"/>
    <col min="3071" max="3071" width="6.875" style="1" bestFit="1" customWidth="1"/>
    <col min="3072" max="3072" width="26.875" style="1" customWidth="1"/>
    <col min="3073" max="3073" width="7.875" style="1" bestFit="1" customWidth="1"/>
    <col min="3074" max="3074" width="5.125" style="1" bestFit="1" customWidth="1"/>
    <col min="3075" max="3075" width="3.875" style="1" bestFit="1" customWidth="1"/>
    <col min="3076" max="3076" width="6.875" style="1" bestFit="1" customWidth="1"/>
    <col min="3077" max="3077" width="26.875" style="1" customWidth="1"/>
    <col min="3078" max="3078" width="7.875" style="1" bestFit="1" customWidth="1"/>
    <col min="3079" max="3079" width="5.125" style="1" bestFit="1" customWidth="1"/>
    <col min="3080" max="3325" width="9" style="1"/>
    <col min="3326" max="3326" width="3.875" style="1" bestFit="1" customWidth="1"/>
    <col min="3327" max="3327" width="6.875" style="1" bestFit="1" customWidth="1"/>
    <col min="3328" max="3328" width="26.875" style="1" customWidth="1"/>
    <col min="3329" max="3329" width="7.875" style="1" bestFit="1" customWidth="1"/>
    <col min="3330" max="3330" width="5.125" style="1" bestFit="1" customWidth="1"/>
    <col min="3331" max="3331" width="3.875" style="1" bestFit="1" customWidth="1"/>
    <col min="3332" max="3332" width="6.875" style="1" bestFit="1" customWidth="1"/>
    <col min="3333" max="3333" width="26.875" style="1" customWidth="1"/>
    <col min="3334" max="3334" width="7.875" style="1" bestFit="1" customWidth="1"/>
    <col min="3335" max="3335" width="5.125" style="1" bestFit="1" customWidth="1"/>
    <col min="3336" max="3581" width="9" style="1"/>
    <col min="3582" max="3582" width="3.875" style="1" bestFit="1" customWidth="1"/>
    <col min="3583" max="3583" width="6.875" style="1" bestFit="1" customWidth="1"/>
    <col min="3584" max="3584" width="26.875" style="1" customWidth="1"/>
    <col min="3585" max="3585" width="7.875" style="1" bestFit="1" customWidth="1"/>
    <col min="3586" max="3586" width="5.125" style="1" bestFit="1" customWidth="1"/>
    <col min="3587" max="3587" width="3.875" style="1" bestFit="1" customWidth="1"/>
    <col min="3588" max="3588" width="6.875" style="1" bestFit="1" customWidth="1"/>
    <col min="3589" max="3589" width="26.875" style="1" customWidth="1"/>
    <col min="3590" max="3590" width="7.875" style="1" bestFit="1" customWidth="1"/>
    <col min="3591" max="3591" width="5.125" style="1" bestFit="1" customWidth="1"/>
    <col min="3592" max="3837" width="9" style="1"/>
    <col min="3838" max="3838" width="3.875" style="1" bestFit="1" customWidth="1"/>
    <col min="3839" max="3839" width="6.875" style="1" bestFit="1" customWidth="1"/>
    <col min="3840" max="3840" width="26.875" style="1" customWidth="1"/>
    <col min="3841" max="3841" width="7.875" style="1" bestFit="1" customWidth="1"/>
    <col min="3842" max="3842" width="5.125" style="1" bestFit="1" customWidth="1"/>
    <col min="3843" max="3843" width="3.875" style="1" bestFit="1" customWidth="1"/>
    <col min="3844" max="3844" width="6.875" style="1" bestFit="1" customWidth="1"/>
    <col min="3845" max="3845" width="26.875" style="1" customWidth="1"/>
    <col min="3846" max="3846" width="7.875" style="1" bestFit="1" customWidth="1"/>
    <col min="3847" max="3847" width="5.125" style="1" bestFit="1" customWidth="1"/>
    <col min="3848" max="4093" width="9" style="1"/>
    <col min="4094" max="4094" width="3.875" style="1" bestFit="1" customWidth="1"/>
    <col min="4095" max="4095" width="6.875" style="1" bestFit="1" customWidth="1"/>
    <col min="4096" max="4096" width="26.875" style="1" customWidth="1"/>
    <col min="4097" max="4097" width="7.875" style="1" bestFit="1" customWidth="1"/>
    <col min="4098" max="4098" width="5.125" style="1" bestFit="1" customWidth="1"/>
    <col min="4099" max="4099" width="3.875" style="1" bestFit="1" customWidth="1"/>
    <col min="4100" max="4100" width="6.875" style="1" bestFit="1" customWidth="1"/>
    <col min="4101" max="4101" width="26.875" style="1" customWidth="1"/>
    <col min="4102" max="4102" width="7.875" style="1" bestFit="1" customWidth="1"/>
    <col min="4103" max="4103" width="5.125" style="1" bestFit="1" customWidth="1"/>
    <col min="4104" max="4349" width="9" style="1"/>
    <col min="4350" max="4350" width="3.875" style="1" bestFit="1" customWidth="1"/>
    <col min="4351" max="4351" width="6.875" style="1" bestFit="1" customWidth="1"/>
    <col min="4352" max="4352" width="26.875" style="1" customWidth="1"/>
    <col min="4353" max="4353" width="7.875" style="1" bestFit="1" customWidth="1"/>
    <col min="4354" max="4354" width="5.125" style="1" bestFit="1" customWidth="1"/>
    <col min="4355" max="4355" width="3.875" style="1" bestFit="1" customWidth="1"/>
    <col min="4356" max="4356" width="6.875" style="1" bestFit="1" customWidth="1"/>
    <col min="4357" max="4357" width="26.875" style="1" customWidth="1"/>
    <col min="4358" max="4358" width="7.875" style="1" bestFit="1" customWidth="1"/>
    <col min="4359" max="4359" width="5.125" style="1" bestFit="1" customWidth="1"/>
    <col min="4360" max="4605" width="9" style="1"/>
    <col min="4606" max="4606" width="3.875" style="1" bestFit="1" customWidth="1"/>
    <col min="4607" max="4607" width="6.875" style="1" bestFit="1" customWidth="1"/>
    <col min="4608" max="4608" width="26.875" style="1" customWidth="1"/>
    <col min="4609" max="4609" width="7.875" style="1" bestFit="1" customWidth="1"/>
    <col min="4610" max="4610" width="5.125" style="1" bestFit="1" customWidth="1"/>
    <col min="4611" max="4611" width="3.875" style="1" bestFit="1" customWidth="1"/>
    <col min="4612" max="4612" width="6.875" style="1" bestFit="1" customWidth="1"/>
    <col min="4613" max="4613" width="26.875" style="1" customWidth="1"/>
    <col min="4614" max="4614" width="7.875" style="1" bestFit="1" customWidth="1"/>
    <col min="4615" max="4615" width="5.125" style="1" bestFit="1" customWidth="1"/>
    <col min="4616" max="4861" width="9" style="1"/>
    <col min="4862" max="4862" width="3.875" style="1" bestFit="1" customWidth="1"/>
    <col min="4863" max="4863" width="6.875" style="1" bestFit="1" customWidth="1"/>
    <col min="4864" max="4864" width="26.875" style="1" customWidth="1"/>
    <col min="4865" max="4865" width="7.875" style="1" bestFit="1" customWidth="1"/>
    <col min="4866" max="4866" width="5.125" style="1" bestFit="1" customWidth="1"/>
    <col min="4867" max="4867" width="3.875" style="1" bestFit="1" customWidth="1"/>
    <col min="4868" max="4868" width="6.875" style="1" bestFit="1" customWidth="1"/>
    <col min="4869" max="4869" width="26.875" style="1" customWidth="1"/>
    <col min="4870" max="4870" width="7.875" style="1" bestFit="1" customWidth="1"/>
    <col min="4871" max="4871" width="5.125" style="1" bestFit="1" customWidth="1"/>
    <col min="4872" max="5117" width="9" style="1"/>
    <col min="5118" max="5118" width="3.875" style="1" bestFit="1" customWidth="1"/>
    <col min="5119" max="5119" width="6.875" style="1" bestFit="1" customWidth="1"/>
    <col min="5120" max="5120" width="26.875" style="1" customWidth="1"/>
    <col min="5121" max="5121" width="7.875" style="1" bestFit="1" customWidth="1"/>
    <col min="5122" max="5122" width="5.125" style="1" bestFit="1" customWidth="1"/>
    <col min="5123" max="5123" width="3.875" style="1" bestFit="1" customWidth="1"/>
    <col min="5124" max="5124" width="6.875" style="1" bestFit="1" customWidth="1"/>
    <col min="5125" max="5125" width="26.875" style="1" customWidth="1"/>
    <col min="5126" max="5126" width="7.875" style="1" bestFit="1" customWidth="1"/>
    <col min="5127" max="5127" width="5.125" style="1" bestFit="1" customWidth="1"/>
    <col min="5128" max="5373" width="9" style="1"/>
    <col min="5374" max="5374" width="3.875" style="1" bestFit="1" customWidth="1"/>
    <col min="5375" max="5375" width="6.875" style="1" bestFit="1" customWidth="1"/>
    <col min="5376" max="5376" width="26.875" style="1" customWidth="1"/>
    <col min="5377" max="5377" width="7.875" style="1" bestFit="1" customWidth="1"/>
    <col min="5378" max="5378" width="5.125" style="1" bestFit="1" customWidth="1"/>
    <col min="5379" max="5379" width="3.875" style="1" bestFit="1" customWidth="1"/>
    <col min="5380" max="5380" width="6.875" style="1" bestFit="1" customWidth="1"/>
    <col min="5381" max="5381" width="26.875" style="1" customWidth="1"/>
    <col min="5382" max="5382" width="7.875" style="1" bestFit="1" customWidth="1"/>
    <col min="5383" max="5383" width="5.125" style="1" bestFit="1" customWidth="1"/>
    <col min="5384" max="5629" width="9" style="1"/>
    <col min="5630" max="5630" width="3.875" style="1" bestFit="1" customWidth="1"/>
    <col min="5631" max="5631" width="6.875" style="1" bestFit="1" customWidth="1"/>
    <col min="5632" max="5632" width="26.875" style="1" customWidth="1"/>
    <col min="5633" max="5633" width="7.875" style="1" bestFit="1" customWidth="1"/>
    <col min="5634" max="5634" width="5.125" style="1" bestFit="1" customWidth="1"/>
    <col min="5635" max="5635" width="3.875" style="1" bestFit="1" customWidth="1"/>
    <col min="5636" max="5636" width="6.875" style="1" bestFit="1" customWidth="1"/>
    <col min="5637" max="5637" width="26.875" style="1" customWidth="1"/>
    <col min="5638" max="5638" width="7.875" style="1" bestFit="1" customWidth="1"/>
    <col min="5639" max="5639" width="5.125" style="1" bestFit="1" customWidth="1"/>
    <col min="5640" max="5885" width="9" style="1"/>
    <col min="5886" max="5886" width="3.875" style="1" bestFit="1" customWidth="1"/>
    <col min="5887" max="5887" width="6.875" style="1" bestFit="1" customWidth="1"/>
    <col min="5888" max="5888" width="26.875" style="1" customWidth="1"/>
    <col min="5889" max="5889" width="7.875" style="1" bestFit="1" customWidth="1"/>
    <col min="5890" max="5890" width="5.125" style="1" bestFit="1" customWidth="1"/>
    <col min="5891" max="5891" width="3.875" style="1" bestFit="1" customWidth="1"/>
    <col min="5892" max="5892" width="6.875" style="1" bestFit="1" customWidth="1"/>
    <col min="5893" max="5893" width="26.875" style="1" customWidth="1"/>
    <col min="5894" max="5894" width="7.875" style="1" bestFit="1" customWidth="1"/>
    <col min="5895" max="5895" width="5.125" style="1" bestFit="1" customWidth="1"/>
    <col min="5896" max="6141" width="9" style="1"/>
    <col min="6142" max="6142" width="3.875" style="1" bestFit="1" customWidth="1"/>
    <col min="6143" max="6143" width="6.875" style="1" bestFit="1" customWidth="1"/>
    <col min="6144" max="6144" width="26.875" style="1" customWidth="1"/>
    <col min="6145" max="6145" width="7.875" style="1" bestFit="1" customWidth="1"/>
    <col min="6146" max="6146" width="5.125" style="1" bestFit="1" customWidth="1"/>
    <col min="6147" max="6147" width="3.875" style="1" bestFit="1" customWidth="1"/>
    <col min="6148" max="6148" width="6.875" style="1" bestFit="1" customWidth="1"/>
    <col min="6149" max="6149" width="26.875" style="1" customWidth="1"/>
    <col min="6150" max="6150" width="7.875" style="1" bestFit="1" customWidth="1"/>
    <col min="6151" max="6151" width="5.125" style="1" bestFit="1" customWidth="1"/>
    <col min="6152" max="6397" width="9" style="1"/>
    <col min="6398" max="6398" width="3.875" style="1" bestFit="1" customWidth="1"/>
    <col min="6399" max="6399" width="6.875" style="1" bestFit="1" customWidth="1"/>
    <col min="6400" max="6400" width="26.875" style="1" customWidth="1"/>
    <col min="6401" max="6401" width="7.875" style="1" bestFit="1" customWidth="1"/>
    <col min="6402" max="6402" width="5.125" style="1" bestFit="1" customWidth="1"/>
    <col min="6403" max="6403" width="3.875" style="1" bestFit="1" customWidth="1"/>
    <col min="6404" max="6404" width="6.875" style="1" bestFit="1" customWidth="1"/>
    <col min="6405" max="6405" width="26.875" style="1" customWidth="1"/>
    <col min="6406" max="6406" width="7.875" style="1" bestFit="1" customWidth="1"/>
    <col min="6407" max="6407" width="5.125" style="1" bestFit="1" customWidth="1"/>
    <col min="6408" max="6653" width="9" style="1"/>
    <col min="6654" max="6654" width="3.875" style="1" bestFit="1" customWidth="1"/>
    <col min="6655" max="6655" width="6.875" style="1" bestFit="1" customWidth="1"/>
    <col min="6656" max="6656" width="26.875" style="1" customWidth="1"/>
    <col min="6657" max="6657" width="7.875" style="1" bestFit="1" customWidth="1"/>
    <col min="6658" max="6658" width="5.125" style="1" bestFit="1" customWidth="1"/>
    <col min="6659" max="6659" width="3.875" style="1" bestFit="1" customWidth="1"/>
    <col min="6660" max="6660" width="6.875" style="1" bestFit="1" customWidth="1"/>
    <col min="6661" max="6661" width="26.875" style="1" customWidth="1"/>
    <col min="6662" max="6662" width="7.875" style="1" bestFit="1" customWidth="1"/>
    <col min="6663" max="6663" width="5.125" style="1" bestFit="1" customWidth="1"/>
    <col min="6664" max="6909" width="9" style="1"/>
    <col min="6910" max="6910" width="3.875" style="1" bestFit="1" customWidth="1"/>
    <col min="6911" max="6911" width="6.875" style="1" bestFit="1" customWidth="1"/>
    <col min="6912" max="6912" width="26.875" style="1" customWidth="1"/>
    <col min="6913" max="6913" width="7.875" style="1" bestFit="1" customWidth="1"/>
    <col min="6914" max="6914" width="5.125" style="1" bestFit="1" customWidth="1"/>
    <col min="6915" max="6915" width="3.875" style="1" bestFit="1" customWidth="1"/>
    <col min="6916" max="6916" width="6.875" style="1" bestFit="1" customWidth="1"/>
    <col min="6917" max="6917" width="26.875" style="1" customWidth="1"/>
    <col min="6918" max="6918" width="7.875" style="1" bestFit="1" customWidth="1"/>
    <col min="6919" max="6919" width="5.125" style="1" bestFit="1" customWidth="1"/>
    <col min="6920" max="7165" width="9" style="1"/>
    <col min="7166" max="7166" width="3.875" style="1" bestFit="1" customWidth="1"/>
    <col min="7167" max="7167" width="6.875" style="1" bestFit="1" customWidth="1"/>
    <col min="7168" max="7168" width="26.875" style="1" customWidth="1"/>
    <col min="7169" max="7169" width="7.875" style="1" bestFit="1" customWidth="1"/>
    <col min="7170" max="7170" width="5.125" style="1" bestFit="1" customWidth="1"/>
    <col min="7171" max="7171" width="3.875" style="1" bestFit="1" customWidth="1"/>
    <col min="7172" max="7172" width="6.875" style="1" bestFit="1" customWidth="1"/>
    <col min="7173" max="7173" width="26.875" style="1" customWidth="1"/>
    <col min="7174" max="7174" width="7.875" style="1" bestFit="1" customWidth="1"/>
    <col min="7175" max="7175" width="5.125" style="1" bestFit="1" customWidth="1"/>
    <col min="7176" max="7421" width="9" style="1"/>
    <col min="7422" max="7422" width="3.875" style="1" bestFit="1" customWidth="1"/>
    <col min="7423" max="7423" width="6.875" style="1" bestFit="1" customWidth="1"/>
    <col min="7424" max="7424" width="26.875" style="1" customWidth="1"/>
    <col min="7425" max="7425" width="7.875" style="1" bestFit="1" customWidth="1"/>
    <col min="7426" max="7426" width="5.125" style="1" bestFit="1" customWidth="1"/>
    <col min="7427" max="7427" width="3.875" style="1" bestFit="1" customWidth="1"/>
    <col min="7428" max="7428" width="6.875" style="1" bestFit="1" customWidth="1"/>
    <col min="7429" max="7429" width="26.875" style="1" customWidth="1"/>
    <col min="7430" max="7430" width="7.875" style="1" bestFit="1" customWidth="1"/>
    <col min="7431" max="7431" width="5.125" style="1" bestFit="1" customWidth="1"/>
    <col min="7432" max="7677" width="9" style="1"/>
    <col min="7678" max="7678" width="3.875" style="1" bestFit="1" customWidth="1"/>
    <col min="7679" max="7679" width="6.875" style="1" bestFit="1" customWidth="1"/>
    <col min="7680" max="7680" width="26.875" style="1" customWidth="1"/>
    <col min="7681" max="7681" width="7.875" style="1" bestFit="1" customWidth="1"/>
    <col min="7682" max="7682" width="5.125" style="1" bestFit="1" customWidth="1"/>
    <col min="7683" max="7683" width="3.875" style="1" bestFit="1" customWidth="1"/>
    <col min="7684" max="7684" width="6.875" style="1" bestFit="1" customWidth="1"/>
    <col min="7685" max="7685" width="26.875" style="1" customWidth="1"/>
    <col min="7686" max="7686" width="7.875" style="1" bestFit="1" customWidth="1"/>
    <col min="7687" max="7687" width="5.125" style="1" bestFit="1" customWidth="1"/>
    <col min="7688" max="7933" width="9" style="1"/>
    <col min="7934" max="7934" width="3.875" style="1" bestFit="1" customWidth="1"/>
    <col min="7935" max="7935" width="6.875" style="1" bestFit="1" customWidth="1"/>
    <col min="7936" max="7936" width="26.875" style="1" customWidth="1"/>
    <col min="7937" max="7937" width="7.875" style="1" bestFit="1" customWidth="1"/>
    <col min="7938" max="7938" width="5.125" style="1" bestFit="1" customWidth="1"/>
    <col min="7939" max="7939" width="3.875" style="1" bestFit="1" customWidth="1"/>
    <col min="7940" max="7940" width="6.875" style="1" bestFit="1" customWidth="1"/>
    <col min="7941" max="7941" width="26.875" style="1" customWidth="1"/>
    <col min="7942" max="7942" width="7.875" style="1" bestFit="1" customWidth="1"/>
    <col min="7943" max="7943" width="5.125" style="1" bestFit="1" customWidth="1"/>
    <col min="7944" max="8189" width="9" style="1"/>
    <col min="8190" max="8190" width="3.875" style="1" bestFit="1" customWidth="1"/>
    <col min="8191" max="8191" width="6.875" style="1" bestFit="1" customWidth="1"/>
    <col min="8192" max="8192" width="26.875" style="1" customWidth="1"/>
    <col min="8193" max="8193" width="7.875" style="1" bestFit="1" customWidth="1"/>
    <col min="8194" max="8194" width="5.125" style="1" bestFit="1" customWidth="1"/>
    <col min="8195" max="8195" width="3.875" style="1" bestFit="1" customWidth="1"/>
    <col min="8196" max="8196" width="6.875" style="1" bestFit="1" customWidth="1"/>
    <col min="8197" max="8197" width="26.875" style="1" customWidth="1"/>
    <col min="8198" max="8198" width="7.875" style="1" bestFit="1" customWidth="1"/>
    <col min="8199" max="8199" width="5.125" style="1" bestFit="1" customWidth="1"/>
    <col min="8200" max="8445" width="9" style="1"/>
    <col min="8446" max="8446" width="3.875" style="1" bestFit="1" customWidth="1"/>
    <col min="8447" max="8447" width="6.875" style="1" bestFit="1" customWidth="1"/>
    <col min="8448" max="8448" width="26.875" style="1" customWidth="1"/>
    <col min="8449" max="8449" width="7.875" style="1" bestFit="1" customWidth="1"/>
    <col min="8450" max="8450" width="5.125" style="1" bestFit="1" customWidth="1"/>
    <col min="8451" max="8451" width="3.875" style="1" bestFit="1" customWidth="1"/>
    <col min="8452" max="8452" width="6.875" style="1" bestFit="1" customWidth="1"/>
    <col min="8453" max="8453" width="26.875" style="1" customWidth="1"/>
    <col min="8454" max="8454" width="7.875" style="1" bestFit="1" customWidth="1"/>
    <col min="8455" max="8455" width="5.125" style="1" bestFit="1" customWidth="1"/>
    <col min="8456" max="8701" width="9" style="1"/>
    <col min="8702" max="8702" width="3.875" style="1" bestFit="1" customWidth="1"/>
    <col min="8703" max="8703" width="6.875" style="1" bestFit="1" customWidth="1"/>
    <col min="8704" max="8704" width="26.875" style="1" customWidth="1"/>
    <col min="8705" max="8705" width="7.875" style="1" bestFit="1" customWidth="1"/>
    <col min="8706" max="8706" width="5.125" style="1" bestFit="1" customWidth="1"/>
    <col min="8707" max="8707" width="3.875" style="1" bestFit="1" customWidth="1"/>
    <col min="8708" max="8708" width="6.875" style="1" bestFit="1" customWidth="1"/>
    <col min="8709" max="8709" width="26.875" style="1" customWidth="1"/>
    <col min="8710" max="8710" width="7.875" style="1" bestFit="1" customWidth="1"/>
    <col min="8711" max="8711" width="5.125" style="1" bestFit="1" customWidth="1"/>
    <col min="8712" max="8957" width="9" style="1"/>
    <col min="8958" max="8958" width="3.875" style="1" bestFit="1" customWidth="1"/>
    <col min="8959" max="8959" width="6.875" style="1" bestFit="1" customWidth="1"/>
    <col min="8960" max="8960" width="26.875" style="1" customWidth="1"/>
    <col min="8961" max="8961" width="7.875" style="1" bestFit="1" customWidth="1"/>
    <col min="8962" max="8962" width="5.125" style="1" bestFit="1" customWidth="1"/>
    <col min="8963" max="8963" width="3.875" style="1" bestFit="1" customWidth="1"/>
    <col min="8964" max="8964" width="6.875" style="1" bestFit="1" customWidth="1"/>
    <col min="8965" max="8965" width="26.875" style="1" customWidth="1"/>
    <col min="8966" max="8966" width="7.875" style="1" bestFit="1" customWidth="1"/>
    <col min="8967" max="8967" width="5.125" style="1" bestFit="1" customWidth="1"/>
    <col min="8968" max="9213" width="9" style="1"/>
    <col min="9214" max="9214" width="3.875" style="1" bestFit="1" customWidth="1"/>
    <col min="9215" max="9215" width="6.875" style="1" bestFit="1" customWidth="1"/>
    <col min="9216" max="9216" width="26.875" style="1" customWidth="1"/>
    <col min="9217" max="9217" width="7.875" style="1" bestFit="1" customWidth="1"/>
    <col min="9218" max="9218" width="5.125" style="1" bestFit="1" customWidth="1"/>
    <col min="9219" max="9219" width="3.875" style="1" bestFit="1" customWidth="1"/>
    <col min="9220" max="9220" width="6.875" style="1" bestFit="1" customWidth="1"/>
    <col min="9221" max="9221" width="26.875" style="1" customWidth="1"/>
    <col min="9222" max="9222" width="7.875" style="1" bestFit="1" customWidth="1"/>
    <col min="9223" max="9223" width="5.125" style="1" bestFit="1" customWidth="1"/>
    <col min="9224" max="9469" width="9" style="1"/>
    <col min="9470" max="9470" width="3.875" style="1" bestFit="1" customWidth="1"/>
    <col min="9471" max="9471" width="6.875" style="1" bestFit="1" customWidth="1"/>
    <col min="9472" max="9472" width="26.875" style="1" customWidth="1"/>
    <col min="9473" max="9473" width="7.875" style="1" bestFit="1" customWidth="1"/>
    <col min="9474" max="9474" width="5.125" style="1" bestFit="1" customWidth="1"/>
    <col min="9475" max="9475" width="3.875" style="1" bestFit="1" customWidth="1"/>
    <col min="9476" max="9476" width="6.875" style="1" bestFit="1" customWidth="1"/>
    <col min="9477" max="9477" width="26.875" style="1" customWidth="1"/>
    <col min="9478" max="9478" width="7.875" style="1" bestFit="1" customWidth="1"/>
    <col min="9479" max="9479" width="5.125" style="1" bestFit="1" customWidth="1"/>
    <col min="9480" max="9725" width="9" style="1"/>
    <col min="9726" max="9726" width="3.875" style="1" bestFit="1" customWidth="1"/>
    <col min="9727" max="9727" width="6.875" style="1" bestFit="1" customWidth="1"/>
    <col min="9728" max="9728" width="26.875" style="1" customWidth="1"/>
    <col min="9729" max="9729" width="7.875" style="1" bestFit="1" customWidth="1"/>
    <col min="9730" max="9730" width="5.125" style="1" bestFit="1" customWidth="1"/>
    <col min="9731" max="9731" width="3.875" style="1" bestFit="1" customWidth="1"/>
    <col min="9732" max="9732" width="6.875" style="1" bestFit="1" customWidth="1"/>
    <col min="9733" max="9733" width="26.875" style="1" customWidth="1"/>
    <col min="9734" max="9734" width="7.875" style="1" bestFit="1" customWidth="1"/>
    <col min="9735" max="9735" width="5.125" style="1" bestFit="1" customWidth="1"/>
    <col min="9736" max="9981" width="9" style="1"/>
    <col min="9982" max="9982" width="3.875" style="1" bestFit="1" customWidth="1"/>
    <col min="9983" max="9983" width="6.875" style="1" bestFit="1" customWidth="1"/>
    <col min="9984" max="9984" width="26.875" style="1" customWidth="1"/>
    <col min="9985" max="9985" width="7.875" style="1" bestFit="1" customWidth="1"/>
    <col min="9986" max="9986" width="5.125" style="1" bestFit="1" customWidth="1"/>
    <col min="9987" max="9987" width="3.875" style="1" bestFit="1" customWidth="1"/>
    <col min="9988" max="9988" width="6.875" style="1" bestFit="1" customWidth="1"/>
    <col min="9989" max="9989" width="26.875" style="1" customWidth="1"/>
    <col min="9990" max="9990" width="7.875" style="1" bestFit="1" customWidth="1"/>
    <col min="9991" max="9991" width="5.125" style="1" bestFit="1" customWidth="1"/>
    <col min="9992" max="10237" width="9" style="1"/>
    <col min="10238" max="10238" width="3.875" style="1" bestFit="1" customWidth="1"/>
    <col min="10239" max="10239" width="6.875" style="1" bestFit="1" customWidth="1"/>
    <col min="10240" max="10240" width="26.875" style="1" customWidth="1"/>
    <col min="10241" max="10241" width="7.875" style="1" bestFit="1" customWidth="1"/>
    <col min="10242" max="10242" width="5.125" style="1" bestFit="1" customWidth="1"/>
    <col min="10243" max="10243" width="3.875" style="1" bestFit="1" customWidth="1"/>
    <col min="10244" max="10244" width="6.875" style="1" bestFit="1" customWidth="1"/>
    <col min="10245" max="10245" width="26.875" style="1" customWidth="1"/>
    <col min="10246" max="10246" width="7.875" style="1" bestFit="1" customWidth="1"/>
    <col min="10247" max="10247" width="5.125" style="1" bestFit="1" customWidth="1"/>
    <col min="10248" max="10493" width="9" style="1"/>
    <col min="10494" max="10494" width="3.875" style="1" bestFit="1" customWidth="1"/>
    <col min="10495" max="10495" width="6.875" style="1" bestFit="1" customWidth="1"/>
    <col min="10496" max="10496" width="26.875" style="1" customWidth="1"/>
    <col min="10497" max="10497" width="7.875" style="1" bestFit="1" customWidth="1"/>
    <col min="10498" max="10498" width="5.125" style="1" bestFit="1" customWidth="1"/>
    <col min="10499" max="10499" width="3.875" style="1" bestFit="1" customWidth="1"/>
    <col min="10500" max="10500" width="6.875" style="1" bestFit="1" customWidth="1"/>
    <col min="10501" max="10501" width="26.875" style="1" customWidth="1"/>
    <col min="10502" max="10502" width="7.875" style="1" bestFit="1" customWidth="1"/>
    <col min="10503" max="10503" width="5.125" style="1" bestFit="1" customWidth="1"/>
    <col min="10504" max="10749" width="9" style="1"/>
    <col min="10750" max="10750" width="3.875" style="1" bestFit="1" customWidth="1"/>
    <col min="10751" max="10751" width="6.875" style="1" bestFit="1" customWidth="1"/>
    <col min="10752" max="10752" width="26.875" style="1" customWidth="1"/>
    <col min="10753" max="10753" width="7.875" style="1" bestFit="1" customWidth="1"/>
    <col min="10754" max="10754" width="5.125" style="1" bestFit="1" customWidth="1"/>
    <col min="10755" max="10755" width="3.875" style="1" bestFit="1" customWidth="1"/>
    <col min="10756" max="10756" width="6.875" style="1" bestFit="1" customWidth="1"/>
    <col min="10757" max="10757" width="26.875" style="1" customWidth="1"/>
    <col min="10758" max="10758" width="7.875" style="1" bestFit="1" customWidth="1"/>
    <col min="10759" max="10759" width="5.125" style="1" bestFit="1" customWidth="1"/>
    <col min="10760" max="11005" width="9" style="1"/>
    <col min="11006" max="11006" width="3.875" style="1" bestFit="1" customWidth="1"/>
    <col min="11007" max="11007" width="6.875" style="1" bestFit="1" customWidth="1"/>
    <col min="11008" max="11008" width="26.875" style="1" customWidth="1"/>
    <col min="11009" max="11009" width="7.875" style="1" bestFit="1" customWidth="1"/>
    <col min="11010" max="11010" width="5.125" style="1" bestFit="1" customWidth="1"/>
    <col min="11011" max="11011" width="3.875" style="1" bestFit="1" customWidth="1"/>
    <col min="11012" max="11012" width="6.875" style="1" bestFit="1" customWidth="1"/>
    <col min="11013" max="11013" width="26.875" style="1" customWidth="1"/>
    <col min="11014" max="11014" width="7.875" style="1" bestFit="1" customWidth="1"/>
    <col min="11015" max="11015" width="5.125" style="1" bestFit="1" customWidth="1"/>
    <col min="11016" max="11261" width="9" style="1"/>
    <col min="11262" max="11262" width="3.875" style="1" bestFit="1" customWidth="1"/>
    <col min="11263" max="11263" width="6.875" style="1" bestFit="1" customWidth="1"/>
    <col min="11264" max="11264" width="26.875" style="1" customWidth="1"/>
    <col min="11265" max="11265" width="7.875" style="1" bestFit="1" customWidth="1"/>
    <col min="11266" max="11266" width="5.125" style="1" bestFit="1" customWidth="1"/>
    <col min="11267" max="11267" width="3.875" style="1" bestFit="1" customWidth="1"/>
    <col min="11268" max="11268" width="6.875" style="1" bestFit="1" customWidth="1"/>
    <col min="11269" max="11269" width="26.875" style="1" customWidth="1"/>
    <col min="11270" max="11270" width="7.875" style="1" bestFit="1" customWidth="1"/>
    <col min="11271" max="11271" width="5.125" style="1" bestFit="1" customWidth="1"/>
    <col min="11272" max="11517" width="9" style="1"/>
    <col min="11518" max="11518" width="3.875" style="1" bestFit="1" customWidth="1"/>
    <col min="11519" max="11519" width="6.875" style="1" bestFit="1" customWidth="1"/>
    <col min="11520" max="11520" width="26.875" style="1" customWidth="1"/>
    <col min="11521" max="11521" width="7.875" style="1" bestFit="1" customWidth="1"/>
    <col min="11522" max="11522" width="5.125" style="1" bestFit="1" customWidth="1"/>
    <col min="11523" max="11523" width="3.875" style="1" bestFit="1" customWidth="1"/>
    <col min="11524" max="11524" width="6.875" style="1" bestFit="1" customWidth="1"/>
    <col min="11525" max="11525" width="26.875" style="1" customWidth="1"/>
    <col min="11526" max="11526" width="7.875" style="1" bestFit="1" customWidth="1"/>
    <col min="11527" max="11527" width="5.125" style="1" bestFit="1" customWidth="1"/>
    <col min="11528" max="11773" width="9" style="1"/>
    <col min="11774" max="11774" width="3.875" style="1" bestFit="1" customWidth="1"/>
    <col min="11775" max="11775" width="6.875" style="1" bestFit="1" customWidth="1"/>
    <col min="11776" max="11776" width="26.875" style="1" customWidth="1"/>
    <col min="11777" max="11777" width="7.875" style="1" bestFit="1" customWidth="1"/>
    <col min="11778" max="11778" width="5.125" style="1" bestFit="1" customWidth="1"/>
    <col min="11779" max="11779" width="3.875" style="1" bestFit="1" customWidth="1"/>
    <col min="11780" max="11780" width="6.875" style="1" bestFit="1" customWidth="1"/>
    <col min="11781" max="11781" width="26.875" style="1" customWidth="1"/>
    <col min="11782" max="11782" width="7.875" style="1" bestFit="1" customWidth="1"/>
    <col min="11783" max="11783" width="5.125" style="1" bestFit="1" customWidth="1"/>
    <col min="11784" max="12029" width="9" style="1"/>
    <col min="12030" max="12030" width="3.875" style="1" bestFit="1" customWidth="1"/>
    <col min="12031" max="12031" width="6.875" style="1" bestFit="1" customWidth="1"/>
    <col min="12032" max="12032" width="26.875" style="1" customWidth="1"/>
    <col min="12033" max="12033" width="7.875" style="1" bestFit="1" customWidth="1"/>
    <col min="12034" max="12034" width="5.125" style="1" bestFit="1" customWidth="1"/>
    <col min="12035" max="12035" width="3.875" style="1" bestFit="1" customWidth="1"/>
    <col min="12036" max="12036" width="6.875" style="1" bestFit="1" customWidth="1"/>
    <col min="12037" max="12037" width="26.875" style="1" customWidth="1"/>
    <col min="12038" max="12038" width="7.875" style="1" bestFit="1" customWidth="1"/>
    <col min="12039" max="12039" width="5.125" style="1" bestFit="1" customWidth="1"/>
    <col min="12040" max="12285" width="9" style="1"/>
    <col min="12286" max="12286" width="3.875" style="1" bestFit="1" customWidth="1"/>
    <col min="12287" max="12287" width="6.875" style="1" bestFit="1" customWidth="1"/>
    <col min="12288" max="12288" width="26.875" style="1" customWidth="1"/>
    <col min="12289" max="12289" width="7.875" style="1" bestFit="1" customWidth="1"/>
    <col min="12290" max="12290" width="5.125" style="1" bestFit="1" customWidth="1"/>
    <col min="12291" max="12291" width="3.875" style="1" bestFit="1" customWidth="1"/>
    <col min="12292" max="12292" width="6.875" style="1" bestFit="1" customWidth="1"/>
    <col min="12293" max="12293" width="26.875" style="1" customWidth="1"/>
    <col min="12294" max="12294" width="7.875" style="1" bestFit="1" customWidth="1"/>
    <col min="12295" max="12295" width="5.125" style="1" bestFit="1" customWidth="1"/>
    <col min="12296" max="12541" width="9" style="1"/>
    <col min="12542" max="12542" width="3.875" style="1" bestFit="1" customWidth="1"/>
    <col min="12543" max="12543" width="6.875" style="1" bestFit="1" customWidth="1"/>
    <col min="12544" max="12544" width="26.875" style="1" customWidth="1"/>
    <col min="12545" max="12545" width="7.875" style="1" bestFit="1" customWidth="1"/>
    <col min="12546" max="12546" width="5.125" style="1" bestFit="1" customWidth="1"/>
    <col min="12547" max="12547" width="3.875" style="1" bestFit="1" customWidth="1"/>
    <col min="12548" max="12548" width="6.875" style="1" bestFit="1" customWidth="1"/>
    <col min="12549" max="12549" width="26.875" style="1" customWidth="1"/>
    <col min="12550" max="12550" width="7.875" style="1" bestFit="1" customWidth="1"/>
    <col min="12551" max="12551" width="5.125" style="1" bestFit="1" customWidth="1"/>
    <col min="12552" max="12797" width="9" style="1"/>
    <col min="12798" max="12798" width="3.875" style="1" bestFit="1" customWidth="1"/>
    <col min="12799" max="12799" width="6.875" style="1" bestFit="1" customWidth="1"/>
    <col min="12800" max="12800" width="26.875" style="1" customWidth="1"/>
    <col min="12801" max="12801" width="7.875" style="1" bestFit="1" customWidth="1"/>
    <col min="12802" max="12802" width="5.125" style="1" bestFit="1" customWidth="1"/>
    <col min="12803" max="12803" width="3.875" style="1" bestFit="1" customWidth="1"/>
    <col min="12804" max="12804" width="6.875" style="1" bestFit="1" customWidth="1"/>
    <col min="12805" max="12805" width="26.875" style="1" customWidth="1"/>
    <col min="12806" max="12806" width="7.875" style="1" bestFit="1" customWidth="1"/>
    <col min="12807" max="12807" width="5.125" style="1" bestFit="1" customWidth="1"/>
    <col min="12808" max="13053" width="9" style="1"/>
    <col min="13054" max="13054" width="3.875" style="1" bestFit="1" customWidth="1"/>
    <col min="13055" max="13055" width="6.875" style="1" bestFit="1" customWidth="1"/>
    <col min="13056" max="13056" width="26.875" style="1" customWidth="1"/>
    <col min="13057" max="13057" width="7.875" style="1" bestFit="1" customWidth="1"/>
    <col min="13058" max="13058" width="5.125" style="1" bestFit="1" customWidth="1"/>
    <col min="13059" max="13059" width="3.875" style="1" bestFit="1" customWidth="1"/>
    <col min="13060" max="13060" width="6.875" style="1" bestFit="1" customWidth="1"/>
    <col min="13061" max="13061" width="26.875" style="1" customWidth="1"/>
    <col min="13062" max="13062" width="7.875" style="1" bestFit="1" customWidth="1"/>
    <col min="13063" max="13063" width="5.125" style="1" bestFit="1" customWidth="1"/>
    <col min="13064" max="13309" width="9" style="1"/>
    <col min="13310" max="13310" width="3.875" style="1" bestFit="1" customWidth="1"/>
    <col min="13311" max="13311" width="6.875" style="1" bestFit="1" customWidth="1"/>
    <col min="13312" max="13312" width="26.875" style="1" customWidth="1"/>
    <col min="13313" max="13313" width="7.875" style="1" bestFit="1" customWidth="1"/>
    <col min="13314" max="13314" width="5.125" style="1" bestFit="1" customWidth="1"/>
    <col min="13315" max="13315" width="3.875" style="1" bestFit="1" customWidth="1"/>
    <col min="13316" max="13316" width="6.875" style="1" bestFit="1" customWidth="1"/>
    <col min="13317" max="13317" width="26.875" style="1" customWidth="1"/>
    <col min="13318" max="13318" width="7.875" style="1" bestFit="1" customWidth="1"/>
    <col min="13319" max="13319" width="5.125" style="1" bestFit="1" customWidth="1"/>
    <col min="13320" max="13565" width="9" style="1"/>
    <col min="13566" max="13566" width="3.875" style="1" bestFit="1" customWidth="1"/>
    <col min="13567" max="13567" width="6.875" style="1" bestFit="1" customWidth="1"/>
    <col min="13568" max="13568" width="26.875" style="1" customWidth="1"/>
    <col min="13569" max="13569" width="7.875" style="1" bestFit="1" customWidth="1"/>
    <col min="13570" max="13570" width="5.125" style="1" bestFit="1" customWidth="1"/>
    <col min="13571" max="13571" width="3.875" style="1" bestFit="1" customWidth="1"/>
    <col min="13572" max="13572" width="6.875" style="1" bestFit="1" customWidth="1"/>
    <col min="13573" max="13573" width="26.875" style="1" customWidth="1"/>
    <col min="13574" max="13574" width="7.875" style="1" bestFit="1" customWidth="1"/>
    <col min="13575" max="13575" width="5.125" style="1" bestFit="1" customWidth="1"/>
    <col min="13576" max="13821" width="9" style="1"/>
    <col min="13822" max="13822" width="3.875" style="1" bestFit="1" customWidth="1"/>
    <col min="13823" max="13823" width="6.875" style="1" bestFit="1" customWidth="1"/>
    <col min="13824" max="13824" width="26.875" style="1" customWidth="1"/>
    <col min="13825" max="13825" width="7.875" style="1" bestFit="1" customWidth="1"/>
    <col min="13826" max="13826" width="5.125" style="1" bestFit="1" customWidth="1"/>
    <col min="13827" max="13827" width="3.875" style="1" bestFit="1" customWidth="1"/>
    <col min="13828" max="13828" width="6.875" style="1" bestFit="1" customWidth="1"/>
    <col min="13829" max="13829" width="26.875" style="1" customWidth="1"/>
    <col min="13830" max="13830" width="7.875" style="1" bestFit="1" customWidth="1"/>
    <col min="13831" max="13831" width="5.125" style="1" bestFit="1" customWidth="1"/>
    <col min="13832" max="14077" width="9" style="1"/>
    <col min="14078" max="14078" width="3.875" style="1" bestFit="1" customWidth="1"/>
    <col min="14079" max="14079" width="6.875" style="1" bestFit="1" customWidth="1"/>
    <col min="14080" max="14080" width="26.875" style="1" customWidth="1"/>
    <col min="14081" max="14081" width="7.875" style="1" bestFit="1" customWidth="1"/>
    <col min="14082" max="14082" width="5.125" style="1" bestFit="1" customWidth="1"/>
    <col min="14083" max="14083" width="3.875" style="1" bestFit="1" customWidth="1"/>
    <col min="14084" max="14084" width="6.875" style="1" bestFit="1" customWidth="1"/>
    <col min="14085" max="14085" width="26.875" style="1" customWidth="1"/>
    <col min="14086" max="14086" width="7.875" style="1" bestFit="1" customWidth="1"/>
    <col min="14087" max="14087" width="5.125" style="1" bestFit="1" customWidth="1"/>
    <col min="14088" max="14333" width="9" style="1"/>
    <col min="14334" max="14334" width="3.875" style="1" bestFit="1" customWidth="1"/>
    <col min="14335" max="14335" width="6.875" style="1" bestFit="1" customWidth="1"/>
    <col min="14336" max="14336" width="26.875" style="1" customWidth="1"/>
    <col min="14337" max="14337" width="7.875" style="1" bestFit="1" customWidth="1"/>
    <col min="14338" max="14338" width="5.125" style="1" bestFit="1" customWidth="1"/>
    <col min="14339" max="14339" width="3.875" style="1" bestFit="1" customWidth="1"/>
    <col min="14340" max="14340" width="6.875" style="1" bestFit="1" customWidth="1"/>
    <col min="14341" max="14341" width="26.875" style="1" customWidth="1"/>
    <col min="14342" max="14342" width="7.875" style="1" bestFit="1" customWidth="1"/>
    <col min="14343" max="14343" width="5.125" style="1" bestFit="1" customWidth="1"/>
    <col min="14344" max="14589" width="9" style="1"/>
    <col min="14590" max="14590" width="3.875" style="1" bestFit="1" customWidth="1"/>
    <col min="14591" max="14591" width="6.875" style="1" bestFit="1" customWidth="1"/>
    <col min="14592" max="14592" width="26.875" style="1" customWidth="1"/>
    <col min="14593" max="14593" width="7.875" style="1" bestFit="1" customWidth="1"/>
    <col min="14594" max="14594" width="5.125" style="1" bestFit="1" customWidth="1"/>
    <col min="14595" max="14595" width="3.875" style="1" bestFit="1" customWidth="1"/>
    <col min="14596" max="14596" width="6.875" style="1" bestFit="1" customWidth="1"/>
    <col min="14597" max="14597" width="26.875" style="1" customWidth="1"/>
    <col min="14598" max="14598" width="7.875" style="1" bestFit="1" customWidth="1"/>
    <col min="14599" max="14599" width="5.125" style="1" bestFit="1" customWidth="1"/>
    <col min="14600" max="14845" width="9" style="1"/>
    <col min="14846" max="14846" width="3.875" style="1" bestFit="1" customWidth="1"/>
    <col min="14847" max="14847" width="6.875" style="1" bestFit="1" customWidth="1"/>
    <col min="14848" max="14848" width="26.875" style="1" customWidth="1"/>
    <col min="14849" max="14849" width="7.875" style="1" bestFit="1" customWidth="1"/>
    <col min="14850" max="14850" width="5.125" style="1" bestFit="1" customWidth="1"/>
    <col min="14851" max="14851" width="3.875" style="1" bestFit="1" customWidth="1"/>
    <col min="14852" max="14852" width="6.875" style="1" bestFit="1" customWidth="1"/>
    <col min="14853" max="14853" width="26.875" style="1" customWidth="1"/>
    <col min="14854" max="14854" width="7.875" style="1" bestFit="1" customWidth="1"/>
    <col min="14855" max="14855" width="5.125" style="1" bestFit="1" customWidth="1"/>
    <col min="14856" max="15101" width="9" style="1"/>
    <col min="15102" max="15102" width="3.875" style="1" bestFit="1" customWidth="1"/>
    <col min="15103" max="15103" width="6.875" style="1" bestFit="1" customWidth="1"/>
    <col min="15104" max="15104" width="26.875" style="1" customWidth="1"/>
    <col min="15105" max="15105" width="7.875" style="1" bestFit="1" customWidth="1"/>
    <col min="15106" max="15106" width="5.125" style="1" bestFit="1" customWidth="1"/>
    <col min="15107" max="15107" width="3.875" style="1" bestFit="1" customWidth="1"/>
    <col min="15108" max="15108" width="6.875" style="1" bestFit="1" customWidth="1"/>
    <col min="15109" max="15109" width="26.875" style="1" customWidth="1"/>
    <col min="15110" max="15110" width="7.875" style="1" bestFit="1" customWidth="1"/>
    <col min="15111" max="15111" width="5.125" style="1" bestFit="1" customWidth="1"/>
    <col min="15112" max="15357" width="9" style="1"/>
    <col min="15358" max="15358" width="3.875" style="1" bestFit="1" customWidth="1"/>
    <col min="15359" max="15359" width="6.875" style="1" bestFit="1" customWidth="1"/>
    <col min="15360" max="15360" width="26.875" style="1" customWidth="1"/>
    <col min="15361" max="15361" width="7.875" style="1" bestFit="1" customWidth="1"/>
    <col min="15362" max="15362" width="5.125" style="1" bestFit="1" customWidth="1"/>
    <col min="15363" max="15363" width="3.875" style="1" bestFit="1" customWidth="1"/>
    <col min="15364" max="15364" width="6.875" style="1" bestFit="1" customWidth="1"/>
    <col min="15365" max="15365" width="26.875" style="1" customWidth="1"/>
    <col min="15366" max="15366" width="7.875" style="1" bestFit="1" customWidth="1"/>
    <col min="15367" max="15367" width="5.125" style="1" bestFit="1" customWidth="1"/>
    <col min="15368" max="15613" width="9" style="1"/>
    <col min="15614" max="15614" width="3.875" style="1" bestFit="1" customWidth="1"/>
    <col min="15615" max="15615" width="6.875" style="1" bestFit="1" customWidth="1"/>
    <col min="15616" max="15616" width="26.875" style="1" customWidth="1"/>
    <col min="15617" max="15617" width="7.875" style="1" bestFit="1" customWidth="1"/>
    <col min="15618" max="15618" width="5.125" style="1" bestFit="1" customWidth="1"/>
    <col min="15619" max="15619" width="3.875" style="1" bestFit="1" customWidth="1"/>
    <col min="15620" max="15620" width="6.875" style="1" bestFit="1" customWidth="1"/>
    <col min="15621" max="15621" width="26.875" style="1" customWidth="1"/>
    <col min="15622" max="15622" width="7.875" style="1" bestFit="1" customWidth="1"/>
    <col min="15623" max="15623" width="5.125" style="1" bestFit="1" customWidth="1"/>
    <col min="15624" max="15869" width="9" style="1"/>
    <col min="15870" max="15870" width="3.875" style="1" bestFit="1" customWidth="1"/>
    <col min="15871" max="15871" width="6.875" style="1" bestFit="1" customWidth="1"/>
    <col min="15872" max="15872" width="26.875" style="1" customWidth="1"/>
    <col min="15873" max="15873" width="7.875" style="1" bestFit="1" customWidth="1"/>
    <col min="15874" max="15874" width="5.125" style="1" bestFit="1" customWidth="1"/>
    <col min="15875" max="15875" width="3.875" style="1" bestFit="1" customWidth="1"/>
    <col min="15876" max="15876" width="6.875" style="1" bestFit="1" customWidth="1"/>
    <col min="15877" max="15877" width="26.875" style="1" customWidth="1"/>
    <col min="15878" max="15878" width="7.875" style="1" bestFit="1" customWidth="1"/>
    <col min="15879" max="15879" width="5.125" style="1" bestFit="1" customWidth="1"/>
    <col min="15880" max="16125" width="9" style="1"/>
    <col min="16126" max="16126" width="3.875" style="1" bestFit="1" customWidth="1"/>
    <col min="16127" max="16127" width="6.875" style="1" bestFit="1" customWidth="1"/>
    <col min="16128" max="16128" width="26.875" style="1" customWidth="1"/>
    <col min="16129" max="16129" width="7.875" style="1" bestFit="1" customWidth="1"/>
    <col min="16130" max="16130" width="5.125" style="1" bestFit="1" customWidth="1"/>
    <col min="16131" max="16131" width="3.875" style="1" bestFit="1" customWidth="1"/>
    <col min="16132" max="16132" width="6.875" style="1" bestFit="1" customWidth="1"/>
    <col min="16133" max="16133" width="26.8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41</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9"/>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125" style="15" bestFit="1" customWidth="1"/>
    <col min="10" max="10" width="3.625" style="15" customWidth="1"/>
    <col min="11" max="11" width="6.5" style="15" bestFit="1" customWidth="1"/>
    <col min="12" max="12" width="17.1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125" style="15" bestFit="1" customWidth="1"/>
    <col min="19" max="19" width="3.625" style="15" customWidth="1"/>
    <col min="20" max="20" width="9" style="15"/>
    <col min="21" max="21" width="17.125" style="15" bestFit="1" customWidth="1"/>
    <col min="22" max="22" width="3.625" style="15" customWidth="1"/>
    <col min="23" max="23" width="6.5" style="15" bestFit="1" customWidth="1"/>
    <col min="24" max="24" width="17.125" style="15" bestFit="1" customWidth="1"/>
    <col min="25" max="25" width="3.625" style="15" customWidth="1"/>
    <col min="26" max="26" width="9" style="15"/>
    <col min="27" max="27" width="17.125" style="15" bestFit="1" customWidth="1"/>
    <col min="28" max="28" width="3.625" style="15" customWidth="1"/>
    <col min="29" max="29" width="6.5" style="15" bestFit="1" customWidth="1"/>
    <col min="30" max="30" width="17.125" style="15" bestFit="1" customWidth="1"/>
    <col min="31" max="31" width="3.625" style="15" customWidth="1"/>
    <col min="32" max="32" width="6.5" style="15" bestFit="1" customWidth="1"/>
    <col min="33" max="33" width="17.125" style="15" bestFit="1" customWidth="1"/>
    <col min="34" max="34" width="3.625" style="15" customWidth="1"/>
    <col min="35" max="35" width="6.5" style="15" bestFit="1" customWidth="1"/>
    <col min="36" max="36" width="17.125" style="15" bestFit="1" customWidth="1"/>
    <col min="37" max="37" width="3.625" style="15" customWidth="1"/>
    <col min="38" max="38" width="6.5" style="15" bestFit="1" customWidth="1"/>
    <col min="39" max="39" width="17.125" style="15" bestFit="1" customWidth="1"/>
    <col min="40" max="40" width="3.625" style="15" customWidth="1"/>
    <col min="41" max="41" width="6.5" style="15" bestFit="1" customWidth="1"/>
    <col min="42" max="42" width="17.125" style="15" bestFit="1" customWidth="1"/>
    <col min="43" max="43" width="3.625" style="15" customWidth="1"/>
    <col min="44" max="44" width="6.5" style="15" bestFit="1" customWidth="1"/>
    <col min="45" max="45" width="17.125" style="15" bestFit="1" customWidth="1"/>
    <col min="46" max="46" width="3.625" style="15" customWidth="1"/>
    <col min="47" max="47" width="6.5" style="15" bestFit="1" customWidth="1"/>
    <col min="48" max="48" width="19.125" style="15" bestFit="1" customWidth="1"/>
    <col min="49" max="49" width="3.625" style="15" customWidth="1"/>
    <col min="50" max="50" width="6.5" style="15" bestFit="1" customWidth="1"/>
    <col min="51" max="51" width="17.125" style="15" bestFit="1" customWidth="1"/>
    <col min="52" max="52" width="3.625" style="15" customWidth="1"/>
    <col min="53" max="53" width="6.5" style="15" bestFit="1" customWidth="1"/>
    <col min="54" max="54" width="17.125" style="15" bestFit="1" customWidth="1"/>
    <col min="55" max="55" width="3.625" style="15" customWidth="1"/>
    <col min="56" max="56" width="6.5" style="15" bestFit="1" customWidth="1"/>
    <col min="57" max="57" width="17.1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1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1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125" style="15" bestFit="1" customWidth="1"/>
    <col min="82" max="82" width="3.625" style="15" customWidth="1"/>
    <col min="83" max="83" width="6.5" style="15" bestFit="1" customWidth="1"/>
    <col min="84" max="84" width="19.1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1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125" style="15" bestFit="1" customWidth="1"/>
    <col min="100" max="100" width="3.625" style="15" customWidth="1"/>
    <col min="101" max="101" width="6.5" style="15" bestFit="1" customWidth="1"/>
    <col min="102" max="102" width="17.125" style="15" bestFit="1" customWidth="1"/>
    <col min="103" max="103" width="3.625" style="15" customWidth="1"/>
    <col min="104" max="104" width="6.5" style="15" bestFit="1" customWidth="1"/>
    <col min="105" max="105" width="17.125" style="15" bestFit="1" customWidth="1"/>
    <col min="106" max="106" width="3.625" style="15" customWidth="1"/>
    <col min="107" max="107" width="6.5" style="15" bestFit="1" customWidth="1"/>
    <col min="108" max="108" width="17.125" style="15" bestFit="1" customWidth="1"/>
    <col min="109" max="109" width="3.625" style="15" customWidth="1"/>
    <col min="110" max="110" width="6.5" style="15" bestFit="1" customWidth="1"/>
    <col min="111" max="111" width="17.1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125" style="15" bestFit="1" customWidth="1"/>
    <col min="118" max="118" width="3.625" style="15" customWidth="1"/>
    <col min="119" max="119" width="6.5" style="15" bestFit="1" customWidth="1"/>
    <col min="120" max="120" width="17.125" style="15" bestFit="1" customWidth="1"/>
    <col min="121" max="121" width="3.625" style="15" customWidth="1"/>
    <col min="122" max="122" width="6.5" style="15" bestFit="1" customWidth="1"/>
    <col min="123" max="123" width="17.125" style="15" bestFit="1" customWidth="1"/>
    <col min="124" max="124" width="3.625" style="15" customWidth="1"/>
    <col min="125" max="125" width="6.5" style="15" bestFit="1" customWidth="1"/>
    <col min="126" max="126" width="17.125" style="15" bestFit="1" customWidth="1"/>
    <col min="127" max="127" width="3.625" style="15" customWidth="1"/>
    <col min="128" max="128" width="6.5" style="15" bestFit="1" customWidth="1"/>
    <col min="129" max="129" width="19.1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125" style="15" bestFit="1" customWidth="1"/>
    <col min="136" max="136" width="3.625" style="15" customWidth="1"/>
    <col min="137" max="137" width="6.5" style="15" bestFit="1" customWidth="1"/>
    <col min="138" max="138" width="17.1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125" style="15" bestFit="1" customWidth="1"/>
    <col min="145" max="145" width="3.625" style="15" customWidth="1"/>
    <col min="146" max="146" width="6.5" style="15" bestFit="1" customWidth="1"/>
    <col min="147" max="147" width="45.875" style="15" bestFit="1" customWidth="1"/>
    <col min="148" max="148" width="3.625" style="15" customWidth="1"/>
    <col min="149" max="149" width="5" style="15" customWidth="1"/>
    <col min="150" max="151" width="17.8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125" style="15" customWidth="1"/>
    <col min="158" max="158" width="3.625" style="15" customWidth="1"/>
    <col min="159" max="159" width="6.5" style="15" customWidth="1"/>
    <col min="160" max="160" width="17.1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125" style="15" customWidth="1"/>
    <col min="167" max="167" width="3.625" style="15" customWidth="1"/>
    <col min="168" max="168" width="9" style="15" customWidth="1"/>
    <col min="169" max="169" width="17.125" style="15" customWidth="1"/>
    <col min="170" max="170" width="3.625" style="15" customWidth="1"/>
    <col min="171" max="171" width="6.5" style="15" customWidth="1"/>
    <col min="172" max="172" width="17.125" style="15" customWidth="1"/>
    <col min="173" max="173" width="3.625" style="15" customWidth="1"/>
    <col min="174" max="174" width="9" style="15" customWidth="1"/>
    <col min="175" max="175" width="17.125" style="15" customWidth="1"/>
    <col min="176" max="176" width="3.625" style="15" customWidth="1"/>
    <col min="177" max="177" width="6.5" style="15" customWidth="1"/>
    <col min="178" max="178" width="17.125" style="15" customWidth="1"/>
    <col min="179" max="179" width="3.625" style="15" customWidth="1"/>
    <col min="180" max="180" width="6.5" style="15" customWidth="1"/>
    <col min="181" max="181" width="17.125" style="15" customWidth="1"/>
    <col min="182" max="182" width="3.625" style="15" customWidth="1"/>
    <col min="183" max="183" width="6.5" style="15" customWidth="1"/>
    <col min="184" max="184" width="17.125" style="15" customWidth="1"/>
    <col min="185" max="185" width="3.625" style="15" customWidth="1"/>
    <col min="186" max="186" width="6.5" style="15" customWidth="1"/>
    <col min="187" max="187" width="17.125" style="15" customWidth="1"/>
    <col min="188" max="188" width="3.625" style="15" customWidth="1"/>
    <col min="189" max="189" width="6.5" style="15" customWidth="1"/>
    <col min="190" max="190" width="17.125" style="15" customWidth="1"/>
    <col min="191" max="191" width="3.625" style="15" customWidth="1"/>
    <col min="192" max="192" width="6.5" style="15" customWidth="1"/>
    <col min="193" max="193" width="17.125" style="15" customWidth="1"/>
    <col min="194" max="194" width="3.625" style="15" customWidth="1"/>
    <col min="195" max="195" width="6.5" style="15" customWidth="1"/>
    <col min="196" max="196" width="19.125" style="15" customWidth="1"/>
    <col min="197" max="197" width="3.625" style="15" customWidth="1"/>
    <col min="198" max="198" width="6.5" style="15" customWidth="1"/>
    <col min="199" max="199" width="17.125" style="15" customWidth="1"/>
    <col min="200" max="200" width="3.625" style="15" customWidth="1"/>
    <col min="201" max="201" width="6.5" style="15" customWidth="1"/>
    <col min="202" max="202" width="17.125" style="15" customWidth="1"/>
    <col min="203" max="203" width="3.625" style="15" customWidth="1"/>
    <col min="204" max="204" width="6.5" style="15" customWidth="1"/>
    <col min="205" max="205" width="17.1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1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1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125" style="15" customWidth="1"/>
    <col min="230" max="230" width="3.625" style="15" customWidth="1"/>
    <col min="231" max="231" width="6.5" style="15" customWidth="1"/>
    <col min="232" max="232" width="19.1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1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125" style="15" customWidth="1"/>
    <col min="248" max="248" width="3.625" style="15" customWidth="1"/>
    <col min="249" max="249" width="6.5" style="15" customWidth="1"/>
    <col min="250" max="250" width="17.125" style="15" customWidth="1"/>
    <col min="251" max="251" width="3.625" style="15" customWidth="1"/>
    <col min="252" max="252" width="6.5" style="15" customWidth="1"/>
    <col min="253" max="253" width="17.125" style="15" customWidth="1"/>
    <col min="254" max="254" width="3.625" style="15" customWidth="1"/>
    <col min="255" max="255" width="6.5" style="15" customWidth="1"/>
    <col min="256" max="256" width="17.125" style="15" customWidth="1"/>
    <col min="257" max="257" width="3.625" style="15" customWidth="1"/>
    <col min="258" max="258" width="6.5" style="15" customWidth="1"/>
    <col min="259" max="259" width="17.1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125" style="15" customWidth="1"/>
    <col min="266" max="266" width="3.625" style="15" customWidth="1"/>
    <col min="267" max="267" width="6.5" style="15" customWidth="1"/>
    <col min="268" max="268" width="17.125" style="15" customWidth="1"/>
    <col min="269" max="269" width="3.625" style="15" customWidth="1"/>
    <col min="270" max="270" width="6.5" style="15" customWidth="1"/>
    <col min="271" max="271" width="17.125" style="15" customWidth="1"/>
    <col min="272" max="272" width="3.625" style="15" customWidth="1"/>
    <col min="273" max="273" width="6.5" style="15" customWidth="1"/>
    <col min="274" max="274" width="17.125" style="15" customWidth="1"/>
    <col min="275" max="275" width="3.625" style="15" customWidth="1"/>
    <col min="276" max="276" width="6.5" style="15" customWidth="1"/>
    <col min="277" max="277" width="19.1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125" style="15" customWidth="1"/>
    <col min="284" max="284" width="3.625" style="15" customWidth="1"/>
    <col min="285" max="285" width="6.5" style="15" customWidth="1"/>
    <col min="286" max="286" width="17.1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1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125" style="15" bestFit="1" customWidth="1"/>
    <col min="347" max="347" width="3.625" style="15" customWidth="1"/>
    <col min="348" max="348" width="6.5" style="15" bestFit="1" customWidth="1"/>
    <col min="349" max="349" width="17.1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9"/>
  <dataValidations count="1">
    <dataValidation imeMode="on" allowBlank="1" showInputMessage="1" showErrorMessage="1" sqref="B4:C4 ES4:EU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125" bestFit="1" customWidth="1"/>
    <col min="10" max="11" width="3.625" customWidth="1"/>
    <col min="12" max="12" width="25.1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1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9"/>
  <dataValidations count="1">
    <dataValidation imeMode="on" allowBlank="1" showInputMessage="1" showErrorMessage="1" sqref="B4:C4 E4:F4 H4:I4 K4:L4 N4:O4 Q4 T4 W4 Z4:AA4 AC4:AD4 AF4 AI4" xr:uid="{00000000-0002-0000-0900-000000000000}"/>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125" style="15" bestFit="1" customWidth="1"/>
    <col min="4" max="4" width="3.625" style="15" customWidth="1"/>
    <col min="5" max="5" width="3.5" customWidth="1"/>
    <col min="6" max="6" width="15.125" customWidth="1"/>
    <col min="7" max="7" width="3.625" customWidth="1"/>
    <col min="8" max="8" width="3.5" customWidth="1"/>
    <col min="9" max="9" width="15.125" customWidth="1"/>
    <col min="10" max="10" width="3.625" customWidth="1"/>
    <col min="11" max="11" width="3.5" customWidth="1"/>
    <col min="12" max="12" width="15.1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1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9"/>
  <dataValidations count="1">
    <dataValidation imeMode="on" allowBlank="1" showInputMessage="1" showErrorMessage="1" sqref="E4 B4:C4 H4 K4 N4 Q4 T4 W4 Z4 AC4 AF4 AI4 AL4 AO4 AR4 AU4 AX4 BA4 BD4" xr:uid="{00000000-0002-0000-0A00-000000000000}"/>
  </dataValidation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R3751"/>
  <sheetViews>
    <sheetView zoomScaleNormal="100" workbookViewId="0"/>
  </sheetViews>
  <sheetFormatPr defaultColWidth="9" defaultRowHeight="13.5" x14ac:dyDescent="0.15"/>
  <cols>
    <col min="1" max="1" width="3.625" style="15" customWidth="1"/>
    <col min="2" max="2" width="11.8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125" style="15" bestFit="1" customWidth="1"/>
    <col min="15" max="15" width="9" style="15"/>
    <col min="16" max="16" width="3.625" style="15" customWidth="1"/>
    <col min="17" max="17" width="25.1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9"/>
  <dataValidations count="1">
    <dataValidation imeMode="on" allowBlank="1" showInputMessage="1" showErrorMessage="1" sqref="K4 N4 Q4 AG4 AJ4" xr:uid="{00000000-0002-0000-0B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154</vt:i4>
      </vt:variant>
    </vt:vector>
  </HeadingPairs>
  <TitlesOfParts>
    <vt:vector size="166" baseType="lpstr">
      <vt:lpstr>マニュアル</vt:lpstr>
      <vt:lpstr>入力フォーム</vt:lpstr>
      <vt:lpstr>土地売買等届出書</vt:lpstr>
      <vt:lpstr>※個人情報の取扱い</vt:lpstr>
      <vt:lpstr>土地一覧</vt:lpstr>
      <vt:lpstr>添付書類一覧</vt:lpstr>
      <vt:lpstr>行政用</vt:lpstr>
      <vt:lpstr>DATA</vt:lpstr>
      <vt:lpstr>参照A</vt:lpstr>
      <vt:lpstr>参照B</vt:lpstr>
      <vt:lpstr>参照C</vt:lpstr>
      <vt:lpstr>参照D</vt:lpstr>
      <vt:lpstr>※個人情報の取扱い!Print_Area</vt:lpstr>
      <vt:lpstr>マニュアル!Print_Area</vt:lpstr>
      <vt:lpstr>行政用!Print_Area</vt:lpstr>
      <vt:lpstr>土地一覧!Print_Area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OGI19L438</cp:lastModifiedBy>
  <cp:lastPrinted>2025-03-12T01:28:35Z</cp:lastPrinted>
  <dcterms:created xsi:type="dcterms:W3CDTF">2005-07-01T05:21:10Z</dcterms:created>
  <dcterms:modified xsi:type="dcterms:W3CDTF">2025-06-19T06:08:03Z</dcterms:modified>
</cp:coreProperties>
</file>