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ogifsv\共有フォルダ\部課別\環境課\令和8年度\41.エアコン購入支援事業\01_要綱制定\01_制定\"/>
    </mc:Choice>
  </mc:AlternateContent>
  <xr:revisionPtr revIDLastSave="0" documentId="13_ncr:1_{B8E8DD3F-D0CC-4625-9AA1-9CFF9DE85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6" i="1" l="1"/>
  <c r="Q22" i="1"/>
  <c r="Q19" i="1"/>
  <c r="O18" i="1"/>
  <c r="Q18" i="1" s="1"/>
  <c r="Q10" i="1"/>
  <c r="Q14" i="1" s="1"/>
  <c r="Q15" i="1" s="1"/>
  <c r="Q16" i="1" l="1"/>
  <c r="Q25" i="1" s="1"/>
  <c r="Q27" i="1" s="1"/>
</calcChain>
</file>

<file path=xl/sharedStrings.xml><?xml version="1.0" encoding="utf-8"?>
<sst xmlns="http://schemas.openxmlformats.org/spreadsheetml/2006/main" count="110" uniqueCount="79">
  <si>
    <t>（別紙１）</t>
    <rPh sb="1" eb="3">
      <t>ベッシ</t>
    </rPh>
    <phoneticPr fontId="3"/>
  </si>
  <si>
    <t>１　申請者の情報</t>
    <rPh sb="2" eb="5">
      <t>シンセイシャ</t>
    </rPh>
    <rPh sb="6" eb="8">
      <t>ジョウホウ</t>
    </rPh>
    <phoneticPr fontId="3"/>
  </si>
  <si>
    <t>電話番号</t>
    <rPh sb="0" eb="4">
      <t>デンワバンゴウ</t>
    </rPh>
    <phoneticPr fontId="3"/>
  </si>
  <si>
    <t>氏　　　名</t>
    <rPh sb="0" eb="1">
      <t>シ</t>
    </rPh>
    <rPh sb="4" eb="5">
      <t>ナ</t>
    </rPh>
    <phoneticPr fontId="3"/>
  </si>
  <si>
    <t>住　　　所</t>
    <rPh sb="0" eb="1">
      <t>ジュウ</t>
    </rPh>
    <rPh sb="4" eb="5">
      <t>ショ</t>
    </rPh>
    <phoneticPr fontId="3"/>
  </si>
  <si>
    <t>申請に係る</t>
    <rPh sb="0" eb="2">
      <t>シンセイ</t>
    </rPh>
    <rPh sb="3" eb="4">
      <t>カカワ</t>
    </rPh>
    <phoneticPr fontId="3"/>
  </si>
  <si>
    <t>連絡先</t>
    <rPh sb="0" eb="3">
      <t>レンラクサキ</t>
    </rPh>
    <phoneticPr fontId="3"/>
  </si>
  <si>
    <t>メールアドレス</t>
    <phoneticPr fontId="3"/>
  </si>
  <si>
    <t>担当者：</t>
    <rPh sb="0" eb="3">
      <t>タントウシャ</t>
    </rPh>
    <phoneticPr fontId="3"/>
  </si>
  <si>
    <t>TEL：</t>
    <phoneticPr fontId="3"/>
  </si>
  <si>
    <t>（会社名：</t>
    <rPh sb="1" eb="4">
      <t>カイシャメイ</t>
    </rPh>
    <phoneticPr fontId="3"/>
  </si>
  <si>
    <t>メールアドレス：</t>
    <phoneticPr fontId="3"/>
  </si>
  <si>
    <t>２　事業概要</t>
    <rPh sb="2" eb="6">
      <t>ジギョウガイヨウ</t>
    </rPh>
    <phoneticPr fontId="3"/>
  </si>
  <si>
    <t>設備導入場所</t>
    <rPh sb="0" eb="2">
      <t>セツビ</t>
    </rPh>
    <rPh sb="2" eb="6">
      <t>ドウニュウバショ</t>
    </rPh>
    <phoneticPr fontId="3"/>
  </si>
  <si>
    <t xml:space="preserve"> 所在地（住所）：</t>
    <rPh sb="1" eb="4">
      <t>ショザイチ</t>
    </rPh>
    <rPh sb="5" eb="7">
      <t>ジュウショ</t>
    </rPh>
    <phoneticPr fontId="3"/>
  </si>
  <si>
    <t>購入区分</t>
    <rPh sb="0" eb="4">
      <t>コウニュウクブン</t>
    </rPh>
    <phoneticPr fontId="3"/>
  </si>
  <si>
    <t>メーカー</t>
    <phoneticPr fontId="3"/>
  </si>
  <si>
    <t>型式</t>
    <rPh sb="0" eb="2">
      <t>カタシキ</t>
    </rPh>
    <phoneticPr fontId="3"/>
  </si>
  <si>
    <t>省エネ区分</t>
    <rPh sb="0" eb="1">
      <t>ショウ</t>
    </rPh>
    <rPh sb="3" eb="5">
      <t>クブン</t>
    </rPh>
    <phoneticPr fontId="3"/>
  </si>
  <si>
    <t>購入日（予定）</t>
    <rPh sb="0" eb="3">
      <t>コウニュウビ</t>
    </rPh>
    <rPh sb="4" eb="6">
      <t>ヨテイ</t>
    </rPh>
    <phoneticPr fontId="3"/>
  </si>
  <si>
    <t>エアコン
設備概要</t>
    <rPh sb="5" eb="7">
      <t>セツビ</t>
    </rPh>
    <rPh sb="7" eb="9">
      <t>ガイヨウ</t>
    </rPh>
    <phoneticPr fontId="3"/>
  </si>
  <si>
    <t>新　　規</t>
    <rPh sb="0" eb="1">
      <t>シン</t>
    </rPh>
    <rPh sb="3" eb="4">
      <t>ノリ</t>
    </rPh>
    <phoneticPr fontId="3"/>
  </si>
  <si>
    <t>　　　　　　　　　　　　　　　　　　　）</t>
    <phoneticPr fontId="3"/>
  </si>
  <si>
    <t>　買　替　え</t>
    <rPh sb="1" eb="2">
      <t>バイ</t>
    </rPh>
    <rPh sb="3" eb="4">
      <t>タイ</t>
    </rPh>
    <phoneticPr fontId="3"/>
  </si>
  <si>
    <t>緑マーク</t>
    <rPh sb="0" eb="1">
      <t>ミドリ</t>
    </rPh>
    <phoneticPr fontId="3"/>
  </si>
  <si>
    <t>オレンジマーク</t>
    <phoneticPr fontId="3"/>
  </si>
  <si>
    <t>工事完了予定年月日</t>
    <rPh sb="0" eb="4">
      <t>コウジカンリョウ</t>
    </rPh>
    <rPh sb="4" eb="6">
      <t>ヨテイ</t>
    </rPh>
    <rPh sb="6" eb="9">
      <t>ネンガッピ</t>
    </rPh>
    <phoneticPr fontId="3"/>
  </si>
  <si>
    <t>支払完了予定年月日</t>
    <rPh sb="0" eb="2">
      <t>シハライ</t>
    </rPh>
    <rPh sb="2" eb="4">
      <t>カンリョウ</t>
    </rPh>
    <rPh sb="4" eb="6">
      <t>ヨテイ</t>
    </rPh>
    <rPh sb="6" eb="9">
      <t>ネンガッピ</t>
    </rPh>
    <phoneticPr fontId="3"/>
  </si>
  <si>
    <t>４　事業経費の内訳</t>
    <rPh sb="2" eb="6">
      <t>ジギョウケイヒ</t>
    </rPh>
    <rPh sb="7" eb="9">
      <t>ウチワケ</t>
    </rPh>
    <phoneticPr fontId="3"/>
  </si>
  <si>
    <t>経費の内容</t>
    <rPh sb="0" eb="2">
      <t>ケイヒ</t>
    </rPh>
    <rPh sb="3" eb="5">
      <t>ナイヨウ</t>
    </rPh>
    <phoneticPr fontId="3"/>
  </si>
  <si>
    <t>設置工事費</t>
    <rPh sb="0" eb="2">
      <t>セッチ</t>
    </rPh>
    <rPh sb="2" eb="5">
      <t>コウジヒ</t>
    </rPh>
    <phoneticPr fontId="3"/>
  </si>
  <si>
    <t>配送費</t>
    <rPh sb="0" eb="3">
      <t>ハイソウヒ</t>
    </rPh>
    <phoneticPr fontId="3"/>
  </si>
  <si>
    <t>家電リサイクル料金</t>
    <rPh sb="0" eb="2">
      <t>カデン</t>
    </rPh>
    <rPh sb="7" eb="9">
      <t>リョウキン</t>
    </rPh>
    <phoneticPr fontId="3"/>
  </si>
  <si>
    <t>その他の経費</t>
    <rPh sb="2" eb="3">
      <t>タ</t>
    </rPh>
    <rPh sb="4" eb="6">
      <t>ケイヒ</t>
    </rPh>
    <phoneticPr fontId="3"/>
  </si>
  <si>
    <t>うち補助金対象外経費</t>
    <rPh sb="2" eb="5">
      <t>ホジョキン</t>
    </rPh>
    <rPh sb="5" eb="8">
      <t>タイショウガイ</t>
    </rPh>
    <rPh sb="8" eb="10">
      <t>ケイヒ</t>
    </rPh>
    <phoneticPr fontId="3"/>
  </si>
  <si>
    <t>事業経費合計　（A）＋（B）＋（C）＋（D）＋（E)</t>
    <rPh sb="0" eb="4">
      <t>ジギョウケイヒ</t>
    </rPh>
    <rPh sb="4" eb="6">
      <t>ゴウケイ</t>
    </rPh>
    <phoneticPr fontId="3"/>
  </si>
  <si>
    <t>（A)</t>
    <phoneticPr fontId="3"/>
  </si>
  <si>
    <t>（B)</t>
    <phoneticPr fontId="3"/>
  </si>
  <si>
    <t>（C)</t>
    <phoneticPr fontId="3"/>
  </si>
  <si>
    <t>（D)</t>
    <phoneticPr fontId="3"/>
  </si>
  <si>
    <t>（E)</t>
    <phoneticPr fontId="3"/>
  </si>
  <si>
    <t>（F)</t>
    <phoneticPr fontId="3"/>
  </si>
  <si>
    <t>（G)</t>
    <phoneticPr fontId="3"/>
  </si>
  <si>
    <t>円</t>
    <rPh sb="0" eb="1">
      <t>エン</t>
    </rPh>
    <phoneticPr fontId="3"/>
  </si>
  <si>
    <t>金額（税抜）</t>
    <rPh sb="0" eb="2">
      <t>キンガク</t>
    </rPh>
    <rPh sb="3" eb="5">
      <t>ゼイヌ</t>
    </rPh>
    <phoneticPr fontId="3"/>
  </si>
  <si>
    <t>５　補助金申請額の計算</t>
    <rPh sb="2" eb="8">
      <t>ホジョキンシンセイガク</t>
    </rPh>
    <rPh sb="9" eb="11">
      <t>ケイサン</t>
    </rPh>
    <phoneticPr fontId="3"/>
  </si>
  <si>
    <t>※補助金対象経費　（F）ー（G)</t>
    <rPh sb="1" eb="4">
      <t>ホジョキン</t>
    </rPh>
    <rPh sb="4" eb="6">
      <t>タイショウ</t>
    </rPh>
    <rPh sb="6" eb="8">
      <t>ケイヒ</t>
    </rPh>
    <phoneticPr fontId="3"/>
  </si>
  <si>
    <t>（H）</t>
    <phoneticPr fontId="3"/>
  </si>
  <si>
    <t>補助率適用額　（H）×1/2（千円未満切捨て）</t>
    <rPh sb="0" eb="3">
      <t>ホジョリツ</t>
    </rPh>
    <rPh sb="3" eb="5">
      <t>テキヨウ</t>
    </rPh>
    <rPh sb="5" eb="6">
      <t>ガク</t>
    </rPh>
    <rPh sb="15" eb="17">
      <t>センエン</t>
    </rPh>
    <rPh sb="17" eb="19">
      <t>ミマン</t>
    </rPh>
    <rPh sb="19" eb="20">
      <t>キ</t>
    </rPh>
    <rPh sb="20" eb="21">
      <t>ス</t>
    </rPh>
    <phoneticPr fontId="3"/>
  </si>
  <si>
    <t>（I）</t>
    <phoneticPr fontId="3"/>
  </si>
  <si>
    <t>補助金上限額　　（K）＋（L）＋（M）＋（N）</t>
    <rPh sb="0" eb="6">
      <t>ホジョキンジョウゲンガク</t>
    </rPh>
    <phoneticPr fontId="3"/>
  </si>
  <si>
    <t>（J）</t>
    <phoneticPr fontId="3"/>
  </si>
  <si>
    <t>基本上限額</t>
    <rPh sb="0" eb="2">
      <t>キホン</t>
    </rPh>
    <rPh sb="2" eb="5">
      <t>ジョウゲンガク</t>
    </rPh>
    <phoneticPr fontId="3"/>
  </si>
  <si>
    <t>省エネ加算額</t>
    <rPh sb="0" eb="1">
      <t>ショウ</t>
    </rPh>
    <rPh sb="3" eb="6">
      <t>カサンガク</t>
    </rPh>
    <phoneticPr fontId="3"/>
  </si>
  <si>
    <t>（K)</t>
    <phoneticPr fontId="3"/>
  </si>
  <si>
    <t>（L)</t>
    <phoneticPr fontId="3"/>
  </si>
  <si>
    <t>75歳以上のみの世帯（該当すれば2万円）</t>
    <rPh sb="2" eb="3">
      <t>サイ</t>
    </rPh>
    <rPh sb="3" eb="5">
      <t>イジョウ</t>
    </rPh>
    <rPh sb="8" eb="10">
      <t>セタイ</t>
    </rPh>
    <rPh sb="11" eb="13">
      <t>ガイトウ</t>
    </rPh>
    <rPh sb="17" eb="19">
      <t>マンエン</t>
    </rPh>
    <phoneticPr fontId="3"/>
  </si>
  <si>
    <t>中学生以下がいる世帯（該当すれば2万円）</t>
    <rPh sb="0" eb="3">
      <t>チュウガクセイ</t>
    </rPh>
    <rPh sb="3" eb="5">
      <t>イカ</t>
    </rPh>
    <rPh sb="8" eb="10">
      <t>セタイ</t>
    </rPh>
    <rPh sb="11" eb="13">
      <t>ガイトウ</t>
    </rPh>
    <rPh sb="17" eb="19">
      <t>マンエン</t>
    </rPh>
    <phoneticPr fontId="3"/>
  </si>
  <si>
    <t>該当する</t>
    <rPh sb="0" eb="2">
      <t>ガイトウ</t>
    </rPh>
    <phoneticPr fontId="3"/>
  </si>
  <si>
    <t>該当しない</t>
    <rPh sb="0" eb="2">
      <t>ガイトウ</t>
    </rPh>
    <phoneticPr fontId="3"/>
  </si>
  <si>
    <t>（M）</t>
    <phoneticPr fontId="3"/>
  </si>
  <si>
    <t>世帯構成加算額</t>
    <rPh sb="0" eb="2">
      <t>セタイ</t>
    </rPh>
    <rPh sb="2" eb="4">
      <t>コウセイ</t>
    </rPh>
    <rPh sb="4" eb="7">
      <t>カサンガク</t>
    </rPh>
    <phoneticPr fontId="3"/>
  </si>
  <si>
    <t>購入店舗加算額</t>
    <rPh sb="0" eb="4">
      <t>コウニュウテンポ</t>
    </rPh>
    <rPh sb="4" eb="7">
      <t>カサンガク</t>
    </rPh>
    <phoneticPr fontId="3"/>
  </si>
  <si>
    <t>（N)</t>
    <phoneticPr fontId="3"/>
  </si>
  <si>
    <t>市内本店以外から購入（該当すれば1万円）</t>
    <rPh sb="0" eb="2">
      <t>シナイ</t>
    </rPh>
    <rPh sb="2" eb="4">
      <t>ホンテン</t>
    </rPh>
    <rPh sb="4" eb="6">
      <t>イガイ</t>
    </rPh>
    <rPh sb="8" eb="10">
      <t>コウニュウ</t>
    </rPh>
    <rPh sb="11" eb="13">
      <t>ガイトウ</t>
    </rPh>
    <rPh sb="17" eb="19">
      <t>マンエン</t>
    </rPh>
    <phoneticPr fontId="3"/>
  </si>
  <si>
    <t>市内本店から購入（該当すれば3万円）</t>
    <rPh sb="0" eb="2">
      <t>シナイ</t>
    </rPh>
    <rPh sb="2" eb="4">
      <t>ホンテン</t>
    </rPh>
    <rPh sb="6" eb="8">
      <t>コウニュウ</t>
    </rPh>
    <rPh sb="9" eb="11">
      <t>ガイトウ</t>
    </rPh>
    <rPh sb="15" eb="17">
      <t>マンエン</t>
    </rPh>
    <phoneticPr fontId="3"/>
  </si>
  <si>
    <t>（O）</t>
    <phoneticPr fontId="3"/>
  </si>
  <si>
    <t>非課税世帯加算</t>
    <rPh sb="0" eb="3">
      <t>ヒカゼイ</t>
    </rPh>
    <rPh sb="3" eb="7">
      <t>セタイカサン</t>
    </rPh>
    <phoneticPr fontId="3"/>
  </si>
  <si>
    <t>該当（２万円）</t>
    <rPh sb="0" eb="2">
      <t>ガイトウ</t>
    </rPh>
    <rPh sb="4" eb="6">
      <t>マンエン</t>
    </rPh>
    <phoneticPr fontId="3"/>
  </si>
  <si>
    <t>（P）</t>
    <phoneticPr fontId="3"/>
  </si>
  <si>
    <t>（Q）</t>
    <phoneticPr fontId="3"/>
  </si>
  <si>
    <t>※補助金申請額　　　（O）＋（P）</t>
    <rPh sb="1" eb="4">
      <t>ホジョキン</t>
    </rPh>
    <rPh sb="4" eb="6">
      <t>シンセイ</t>
    </rPh>
    <rPh sb="6" eb="7">
      <t>ガク</t>
    </rPh>
    <phoneticPr fontId="3"/>
  </si>
  <si>
    <t>※の部分の額を交付申請書に記載してください。</t>
    <rPh sb="2" eb="4">
      <t>ブブン</t>
    </rPh>
    <rPh sb="5" eb="6">
      <t>ガク</t>
    </rPh>
    <rPh sb="7" eb="11">
      <t>コウフシンセイ</t>
    </rPh>
    <rPh sb="11" eb="12">
      <t>ショ</t>
    </rPh>
    <rPh sb="13" eb="15">
      <t>キサイ</t>
    </rPh>
    <phoneticPr fontId="3"/>
  </si>
  <si>
    <t>事　業　計　画　書</t>
    <rPh sb="0" eb="1">
      <t>コト</t>
    </rPh>
    <rPh sb="2" eb="3">
      <t>ギョウ</t>
    </rPh>
    <rPh sb="4" eb="5">
      <t>ケイ</t>
    </rPh>
    <rPh sb="6" eb="7">
      <t>ガ</t>
    </rPh>
    <rPh sb="8" eb="9">
      <t>ガキ</t>
    </rPh>
    <phoneticPr fontId="3"/>
  </si>
  <si>
    <t>の箇所を入力してください。</t>
    <rPh sb="1" eb="3">
      <t>カショ</t>
    </rPh>
    <rPh sb="4" eb="6">
      <t>ニュウリョク</t>
    </rPh>
    <phoneticPr fontId="3"/>
  </si>
  <si>
    <t>補助金算定額　　（I）と（J）のいずれか小さい額</t>
    <rPh sb="0" eb="3">
      <t>ホジョキン</t>
    </rPh>
    <rPh sb="3" eb="6">
      <t>サンテイガク</t>
    </rPh>
    <rPh sb="20" eb="21">
      <t>チイ</t>
    </rPh>
    <rPh sb="23" eb="24">
      <t>ガク</t>
    </rPh>
    <phoneticPr fontId="3"/>
  </si>
  <si>
    <t>３　事業の完了及び支払予定日</t>
    <rPh sb="5" eb="7">
      <t>カンリョウ</t>
    </rPh>
    <rPh sb="9" eb="11">
      <t>シハライ</t>
    </rPh>
    <phoneticPr fontId="3"/>
  </si>
  <si>
    <t>本体購入費</t>
    <rPh sb="0" eb="2">
      <t>ホンタイ</t>
    </rPh>
    <rPh sb="2" eb="5">
      <t>コウニュウヒ</t>
    </rPh>
    <phoneticPr fontId="3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</si>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</sst>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e&quot;年&quot;m&quot;月&quot;d&quot;日&quot;;@" x16r2:formatCode16="[$-ja-JP-x-gannen]gge&quot;年&quot;m&quot;月&quot;d&quot;日&quot;;@"/>
  </numFmts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K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UD デジタル 教科書体 NK"/>
      <family val="1"/>
      <charset val="128"/>
    </font>
    <font>
      <sz val="16"/>
      <color theme="1"/>
      <name val="UD デジタル 教科書体 NK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6" xfId="0" applyFont="1" applyFill="1" applyBorder="1" applyAlignment="1">
      <alignment horizontal="distributed" vertical="center" indent="1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8" fontId="2" fillId="0" borderId="0" xfId="1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2" xfId="0" applyFont="1" applyFill="1" applyBorder="1" applyAlignment="1">
      <alignment horizontal="distributed" vertical="center" indent="1"/>
    </xf>
    <xf numFmtId="0" fontId="2" fillId="2" borderId="3" xfId="0" applyFont="1" applyFill="1" applyBorder="1" applyAlignment="1">
      <alignment horizontal="distributed" vertical="center" indent="1"/>
    </xf>
    <xf numFmtId="0" fontId="2" fillId="2" borderId="4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indent="1"/>
    </xf>
    <xf numFmtId="0" fontId="2" fillId="2" borderId="6" xfId="0" applyFont="1" applyFill="1" applyBorder="1" applyAlignment="1">
      <alignment horizontal="distributed" vertical="center" indent="1"/>
    </xf>
    <xf numFmtId="0" fontId="2" fillId="3" borderId="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2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58" fontId="2" fillId="3" borderId="2" xfId="0" applyNumberFormat="1" applyFont="1" applyFill="1" applyBorder="1" applyAlignment="1">
      <alignment horizontal="center" vertical="center"/>
    </xf>
    <xf numFmtId="58" fontId="2" fillId="3" borderId="3" xfId="0" applyNumberFormat="1" applyFont="1" applyFill="1" applyBorder="1" applyAlignment="1">
      <alignment horizontal="center" vertical="center"/>
    </xf>
    <xf numFmtId="58" fontId="2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8" fontId="2" fillId="2" borderId="2" xfId="1" applyFont="1" applyFill="1" applyBorder="1" applyAlignment="1">
      <alignment horizontal="right" vertical="center"/>
    </xf>
    <xf numFmtId="38" fontId="2" fillId="2" borderId="3" xfId="1" applyFont="1" applyFill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38" fontId="5" fillId="3" borderId="2" xfId="1" applyFont="1" applyFill="1" applyBorder="1" applyAlignment="1">
      <alignment horizontal="center" vertical="center"/>
    </xf>
    <xf numFmtId="38" fontId="5" fillId="3" borderId="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"/>
  <sheetViews>
    <sheetView tabSelected="1" view="pageBreakPreview" zoomScale="115" zoomScaleNormal="100" zoomScaleSheetLayoutView="115" workbookViewId="0">
      <selection activeCell="Q26" sqref="Q26:T26"/>
    </sheetView>
  </sheetViews>
  <sheetFormatPr defaultColWidth="9" defaultRowHeight="18" customHeight="1"/>
  <cols>
    <col min="1" max="1" width="2.125" style="1" customWidth="1"/>
    <col min="2" max="2" width="15.25" style="1" customWidth="1"/>
    <col min="3" max="3" width="8.25" style="1" customWidth="1"/>
    <col min="4" max="4" width="6.625" style="1" customWidth="1"/>
    <col min="5" max="5" width="10.625" style="1" customWidth="1"/>
    <col min="6" max="6" width="5.125" style="1" customWidth="1"/>
    <col min="7" max="7" width="10.625" style="1" customWidth="1"/>
    <col min="8" max="8" width="5.125" style="1" customWidth="1"/>
    <col min="9" max="9" width="16.625" style="1" customWidth="1"/>
    <col min="10" max="10" width="2.125" style="1" customWidth="1"/>
    <col min="11" max="11" width="2" style="1" customWidth="1"/>
    <col min="12" max="12" width="2.125" style="1" customWidth="1"/>
    <col min="13" max="13" width="16.125" style="1" customWidth="1"/>
    <col min="14" max="14" width="5.625" style="1" customWidth="1"/>
    <col min="15" max="15" width="14.125" style="1" customWidth="1"/>
    <col min="16" max="16" width="5.25" style="2" customWidth="1"/>
    <col min="17" max="17" width="5.625" style="1" customWidth="1"/>
    <col min="18" max="18" width="9.125" style="1" customWidth="1"/>
    <col min="19" max="19" width="5.625" style="1" customWidth="1"/>
    <col min="20" max="20" width="8.25" style="1" customWidth="1"/>
    <col min="21" max="21" width="4.125" style="1" customWidth="1"/>
    <col min="22" max="16384" width="9" style="1"/>
  </cols>
  <sheetData>
    <row r="1" spans="1:21" ht="26.25" customHeight="1">
      <c r="A1" s="1" t="s">
        <v>0</v>
      </c>
      <c r="G1" s="26"/>
      <c r="H1" s="1" t="s">
        <v>74</v>
      </c>
    </row>
    <row r="2" spans="1:21" ht="26.25" customHeight="1">
      <c r="A2" s="68" t="s">
        <v>73</v>
      </c>
      <c r="B2" s="68"/>
      <c r="C2" s="68"/>
      <c r="D2" s="68"/>
      <c r="E2" s="68"/>
      <c r="F2" s="68"/>
      <c r="G2" s="68"/>
      <c r="H2" s="68"/>
      <c r="I2" s="68"/>
    </row>
    <row r="3" spans="1:21" ht="26.25" customHeight="1">
      <c r="A3" s="25" t="s">
        <v>1</v>
      </c>
      <c r="B3" s="25"/>
      <c r="J3" s="25" t="s">
        <v>28</v>
      </c>
    </row>
    <row r="4" spans="1:21" ht="26.25" customHeight="1">
      <c r="B4" s="7" t="s">
        <v>3</v>
      </c>
      <c r="C4" s="33"/>
      <c r="D4" s="33"/>
      <c r="E4" s="33"/>
      <c r="F4" s="33"/>
      <c r="G4" s="33"/>
      <c r="H4" s="33"/>
      <c r="I4" s="33"/>
      <c r="K4" s="42" t="s">
        <v>29</v>
      </c>
      <c r="L4" s="47"/>
      <c r="M4" s="47"/>
      <c r="N4" s="47"/>
      <c r="O4" s="47"/>
      <c r="P4" s="43"/>
      <c r="Q4" s="42" t="s">
        <v>44</v>
      </c>
      <c r="R4" s="47"/>
      <c r="S4" s="47"/>
      <c r="T4" s="47"/>
      <c r="U4" s="43"/>
    </row>
    <row r="5" spans="1:21" ht="26.25" customHeight="1">
      <c r="B5" s="7" t="s">
        <v>4</v>
      </c>
      <c r="C5" s="33"/>
      <c r="D5" s="33"/>
      <c r="E5" s="33"/>
      <c r="F5" s="33"/>
      <c r="G5" s="33"/>
      <c r="H5" s="34"/>
      <c r="I5" s="33"/>
      <c r="K5" s="11"/>
      <c r="L5" s="12" t="s">
        <v>77</v>
      </c>
      <c r="M5" s="12"/>
      <c r="N5" s="12"/>
      <c r="O5" s="12"/>
      <c r="P5" s="14" t="s">
        <v>36</v>
      </c>
      <c r="Q5" s="63"/>
      <c r="R5" s="64"/>
      <c r="S5" s="64"/>
      <c r="T5" s="64"/>
      <c r="U5" s="3" t="s">
        <v>43</v>
      </c>
    </row>
    <row r="6" spans="1:21" ht="26.25" customHeight="1">
      <c r="B6" s="7" t="s">
        <v>2</v>
      </c>
      <c r="C6" s="39"/>
      <c r="D6" s="37"/>
      <c r="E6" s="38"/>
      <c r="F6" s="42" t="s">
        <v>7</v>
      </c>
      <c r="G6" s="43"/>
      <c r="H6" s="39"/>
      <c r="I6" s="38"/>
      <c r="K6" s="11"/>
      <c r="L6" s="12" t="s">
        <v>30</v>
      </c>
      <c r="M6" s="12"/>
      <c r="N6" s="12"/>
      <c r="O6" s="12"/>
      <c r="P6" s="14" t="s">
        <v>37</v>
      </c>
      <c r="Q6" s="63"/>
      <c r="R6" s="64"/>
      <c r="S6" s="64"/>
      <c r="T6" s="64"/>
      <c r="U6" s="3" t="s">
        <v>43</v>
      </c>
    </row>
    <row r="7" spans="1:21" ht="26.25" customHeight="1">
      <c r="B7" s="8" t="s">
        <v>5</v>
      </c>
      <c r="C7" s="4" t="s">
        <v>8</v>
      </c>
      <c r="D7" s="40"/>
      <c r="E7" s="40"/>
      <c r="F7" s="45" t="s">
        <v>10</v>
      </c>
      <c r="G7" s="45"/>
      <c r="H7" s="40" t="s">
        <v>22</v>
      </c>
      <c r="I7" s="52"/>
      <c r="K7" s="11"/>
      <c r="L7" s="12" t="s">
        <v>31</v>
      </c>
      <c r="M7" s="12"/>
      <c r="N7" s="12"/>
      <c r="O7" s="12"/>
      <c r="P7" s="14" t="s">
        <v>38</v>
      </c>
      <c r="Q7" s="63"/>
      <c r="R7" s="64"/>
      <c r="S7" s="64"/>
      <c r="T7" s="64"/>
      <c r="U7" s="3" t="s">
        <v>43</v>
      </c>
    </row>
    <row r="8" spans="1:21" ht="26.25" customHeight="1">
      <c r="B8" s="9" t="s">
        <v>6</v>
      </c>
      <c r="C8" s="5" t="s">
        <v>9</v>
      </c>
      <c r="D8" s="41"/>
      <c r="E8" s="41"/>
      <c r="F8" s="44" t="s">
        <v>11</v>
      </c>
      <c r="G8" s="44"/>
      <c r="H8" s="41"/>
      <c r="I8" s="53"/>
      <c r="K8" s="11"/>
      <c r="L8" s="12" t="s">
        <v>32</v>
      </c>
      <c r="M8" s="12"/>
      <c r="N8" s="12"/>
      <c r="O8" s="12"/>
      <c r="P8" s="14" t="s">
        <v>39</v>
      </c>
      <c r="Q8" s="63"/>
      <c r="R8" s="64"/>
      <c r="S8" s="64"/>
      <c r="T8" s="64"/>
      <c r="U8" s="3" t="s">
        <v>43</v>
      </c>
    </row>
    <row r="9" spans="1:21" ht="26.25" customHeight="1">
      <c r="K9" s="11"/>
      <c r="L9" s="12" t="s">
        <v>33</v>
      </c>
      <c r="M9" s="12"/>
      <c r="N9" s="12"/>
      <c r="O9" s="12"/>
      <c r="P9" s="14" t="s">
        <v>40</v>
      </c>
      <c r="Q9" s="63"/>
      <c r="R9" s="64"/>
      <c r="S9" s="64"/>
      <c r="T9" s="64"/>
      <c r="U9" s="3" t="s">
        <v>43</v>
      </c>
    </row>
    <row r="10" spans="1:21" ht="26.25" customHeight="1">
      <c r="A10" s="25" t="s">
        <v>12</v>
      </c>
      <c r="B10" s="25"/>
      <c r="K10" s="11" t="s">
        <v>35</v>
      </c>
      <c r="L10" s="12"/>
      <c r="M10" s="12"/>
      <c r="N10" s="12"/>
      <c r="O10" s="12"/>
      <c r="P10" s="14" t="s">
        <v>41</v>
      </c>
      <c r="Q10" s="50">
        <f>Q5+Q6+Q7+Q8+Q9</f>
        <v>0</v>
      </c>
      <c r="R10" s="51"/>
      <c r="S10" s="51"/>
      <c r="T10" s="51"/>
      <c r="U10" s="3" t="s">
        <v>43</v>
      </c>
    </row>
    <row r="11" spans="1:21" ht="26.25" customHeight="1">
      <c r="B11" s="7" t="s">
        <v>13</v>
      </c>
      <c r="C11" s="35" t="s">
        <v>14</v>
      </c>
      <c r="D11" s="36"/>
      <c r="E11" s="37"/>
      <c r="F11" s="37"/>
      <c r="G11" s="37"/>
      <c r="H11" s="37"/>
      <c r="I11" s="38"/>
      <c r="K11" s="11"/>
      <c r="L11" s="12" t="s">
        <v>34</v>
      </c>
      <c r="M11" s="12"/>
      <c r="N11" s="12"/>
      <c r="O11" s="12"/>
      <c r="P11" s="14" t="s">
        <v>42</v>
      </c>
      <c r="Q11" s="63"/>
      <c r="R11" s="64"/>
      <c r="S11" s="64"/>
      <c r="T11" s="64"/>
      <c r="U11" s="3" t="s">
        <v>43</v>
      </c>
    </row>
    <row r="12" spans="1:21" ht="26.25" customHeight="1">
      <c r="B12" s="30" t="s">
        <v>20</v>
      </c>
      <c r="C12" s="27" t="s">
        <v>15</v>
      </c>
      <c r="D12" s="28"/>
      <c r="E12" s="29"/>
      <c r="F12" s="72" t="s">
        <v>78</v>
      </c>
      <c r="G12" s="10" t="s">
        <v>21</v>
      </c>
      <c r="H12" s="73"/>
      <c r="I12" s="6" t="s">
        <v>23</v>
      </c>
      <c r="Q12" s="13"/>
      <c r="R12" s="13"/>
      <c r="S12" s="13"/>
      <c r="T12" s="13"/>
    </row>
    <row r="13" spans="1:21" ht="26.25" customHeight="1">
      <c r="B13" s="31"/>
      <c r="C13" s="27" t="s">
        <v>16</v>
      </c>
      <c r="D13" s="28"/>
      <c r="E13" s="29"/>
      <c r="F13" s="54"/>
      <c r="G13" s="55"/>
      <c r="H13" s="55"/>
      <c r="I13" s="56"/>
      <c r="J13" s="25" t="s">
        <v>45</v>
      </c>
      <c r="Q13" s="13"/>
      <c r="R13" s="13"/>
      <c r="S13" s="13"/>
      <c r="T13" s="13"/>
    </row>
    <row r="14" spans="1:21" ht="26.25" customHeight="1">
      <c r="B14" s="31"/>
      <c r="C14" s="27" t="s">
        <v>17</v>
      </c>
      <c r="D14" s="28"/>
      <c r="E14" s="29"/>
      <c r="F14" s="54"/>
      <c r="G14" s="55"/>
      <c r="H14" s="55"/>
      <c r="I14" s="56"/>
      <c r="K14" s="65" t="s">
        <v>46</v>
      </c>
      <c r="L14" s="66"/>
      <c r="M14" s="66"/>
      <c r="N14" s="66"/>
      <c r="O14" s="67"/>
      <c r="P14" s="14" t="s">
        <v>47</v>
      </c>
      <c r="Q14" s="50">
        <f>Q10-Q11</f>
        <v>0</v>
      </c>
      <c r="R14" s="51"/>
      <c r="S14" s="51"/>
      <c r="T14" s="51"/>
      <c r="U14" s="3" t="s">
        <v>43</v>
      </c>
    </row>
    <row r="15" spans="1:21" ht="26.25" customHeight="1">
      <c r="B15" s="31"/>
      <c r="C15" s="27" t="s">
        <v>18</v>
      </c>
      <c r="D15" s="28"/>
      <c r="E15" s="29"/>
      <c r="F15" s="72" t="s">
        <v>78</v>
      </c>
      <c r="G15" s="10" t="s">
        <v>24</v>
      </c>
      <c r="H15" s="73" t="s">
        <v>78</v>
      </c>
      <c r="I15" s="3" t="s">
        <v>25</v>
      </c>
      <c r="K15" s="65" t="s">
        <v>48</v>
      </c>
      <c r="L15" s="66"/>
      <c r="M15" s="66"/>
      <c r="N15" s="66"/>
      <c r="O15" s="67"/>
      <c r="P15" s="14" t="s">
        <v>49</v>
      </c>
      <c r="Q15" s="61">
        <f>ROUNDDOWN(Q14*1/2,-3)</f>
        <v>0</v>
      </c>
      <c r="R15" s="62"/>
      <c r="S15" s="62"/>
      <c r="T15" s="62"/>
      <c r="U15" s="24" t="s">
        <v>43</v>
      </c>
    </row>
    <row r="16" spans="1:21" ht="26.25" customHeight="1">
      <c r="B16" s="32"/>
      <c r="C16" s="27" t="s">
        <v>19</v>
      </c>
      <c r="D16" s="28"/>
      <c r="E16" s="29"/>
      <c r="F16" s="57"/>
      <c r="G16" s="58"/>
      <c r="H16" s="58"/>
      <c r="I16" s="59"/>
      <c r="K16" s="69" t="s">
        <v>50</v>
      </c>
      <c r="L16" s="70"/>
      <c r="M16" s="70"/>
      <c r="N16" s="70"/>
      <c r="O16" s="71"/>
      <c r="P16" s="17" t="s">
        <v>51</v>
      </c>
      <c r="Q16" s="61" t="str">
        <f>IF(Q18="","",Q17+Q18+Q19+Q22)</f>
        <v/>
      </c>
      <c r="R16" s="62"/>
      <c r="S16" s="62"/>
      <c r="T16" s="62"/>
      <c r="U16" s="24" t="s">
        <v>43</v>
      </c>
    </row>
    <row r="17" spans="1:21" ht="26.25" customHeight="1">
      <c r="K17" s="18"/>
      <c r="L17" s="65" t="s">
        <v>52</v>
      </c>
      <c r="M17" s="66"/>
      <c r="N17" s="66"/>
      <c r="O17" s="67"/>
      <c r="P17" s="14" t="s">
        <v>54</v>
      </c>
      <c r="Q17" s="50">
        <v>20000</v>
      </c>
      <c r="R17" s="51"/>
      <c r="S17" s="51"/>
      <c r="T17" s="51"/>
      <c r="U17" s="3" t="s">
        <v>43</v>
      </c>
    </row>
    <row r="18" spans="1:21" ht="26.25" customHeight="1">
      <c r="A18" s="25" t="s">
        <v>76</v>
      </c>
      <c r="B18" s="25"/>
      <c r="K18" s="18"/>
      <c r="L18" s="65" t="s">
        <v>53</v>
      </c>
      <c r="M18" s="66"/>
      <c r="N18" s="16"/>
      <c r="O18" s="19" t="str">
        <f>IF(F15="✓",G15,IF(H15="✓",I15,""))</f>
        <v/>
      </c>
      <c r="P18" s="14" t="s">
        <v>55</v>
      </c>
      <c r="Q18" s="50" t="str">
        <f>IF(O18="","",IF(O18=G15,30000,0))</f>
        <v/>
      </c>
      <c r="R18" s="51"/>
      <c r="S18" s="51"/>
      <c r="T18" s="51"/>
      <c r="U18" s="3" t="s">
        <v>43</v>
      </c>
    </row>
    <row r="19" spans="1:21" ht="26.25" customHeight="1">
      <c r="B19" s="60" t="s">
        <v>26</v>
      </c>
      <c r="C19" s="60"/>
      <c r="D19" s="42" t="s">
        <v>27</v>
      </c>
      <c r="E19" s="47"/>
      <c r="F19" s="43"/>
      <c r="K19" s="18"/>
      <c r="L19" s="69" t="s">
        <v>61</v>
      </c>
      <c r="M19" s="70"/>
      <c r="N19" s="70"/>
      <c r="O19" s="71"/>
      <c r="P19" s="20" t="s">
        <v>60</v>
      </c>
      <c r="Q19" s="50" t="str">
        <f>IF(Q20="✓",20000,IF(Q21="✓",20000,IF(S20="✓",0,IF(S21="✓",0,"0"))))</f>
        <v>0</v>
      </c>
      <c r="R19" s="51"/>
      <c r="S19" s="51"/>
      <c r="T19" s="51"/>
      <c r="U19" s="3" t="s">
        <v>43</v>
      </c>
    </row>
    <row r="20" spans="1:21" ht="26.25" customHeight="1">
      <c r="B20" s="46"/>
      <c r="C20" s="46"/>
      <c r="D20" s="46"/>
      <c r="E20" s="46"/>
      <c r="F20" s="46"/>
      <c r="K20" s="18"/>
      <c r="L20" s="21"/>
      <c r="M20" s="65" t="s">
        <v>56</v>
      </c>
      <c r="N20" s="66"/>
      <c r="O20" s="67"/>
      <c r="P20" s="20"/>
      <c r="Q20" s="74" t="s">
        <v>78</v>
      </c>
      <c r="R20" s="15" t="s">
        <v>58</v>
      </c>
      <c r="S20" s="75" t="s">
        <v>78</v>
      </c>
      <c r="T20" s="48" t="s">
        <v>59</v>
      </c>
      <c r="U20" s="49"/>
    </row>
    <row r="21" spans="1:21" ht="26.25" customHeight="1">
      <c r="K21" s="18"/>
      <c r="L21" s="21"/>
      <c r="M21" s="65" t="s">
        <v>57</v>
      </c>
      <c r="N21" s="66"/>
      <c r="O21" s="67"/>
      <c r="P21" s="14"/>
      <c r="Q21" s="74" t="s">
        <v>78</v>
      </c>
      <c r="R21" s="15" t="s">
        <v>58</v>
      </c>
      <c r="S21" s="75"/>
      <c r="T21" s="48" t="s">
        <v>59</v>
      </c>
      <c r="U21" s="49"/>
    </row>
    <row r="22" spans="1:21" ht="26.25" customHeight="1">
      <c r="K22" s="18"/>
      <c r="L22" s="69" t="s">
        <v>62</v>
      </c>
      <c r="M22" s="70"/>
      <c r="N22" s="70"/>
      <c r="O22" s="71"/>
      <c r="P22" s="14" t="s">
        <v>63</v>
      </c>
      <c r="Q22" s="50">
        <f>IF(Q23="✓",30000,IF(Q24="✓",10000,IF(S23="✓",0,IF(S24="✓",0,0))))</f>
        <v>0</v>
      </c>
      <c r="R22" s="51"/>
      <c r="S22" s="51"/>
      <c r="T22" s="51"/>
      <c r="U22" s="3" t="s">
        <v>43</v>
      </c>
    </row>
    <row r="23" spans="1:21" ht="26.25" customHeight="1">
      <c r="K23" s="18"/>
      <c r="L23" s="21"/>
      <c r="M23" s="65" t="s">
        <v>65</v>
      </c>
      <c r="N23" s="66"/>
      <c r="O23" s="67"/>
      <c r="P23" s="20"/>
      <c r="Q23" s="74" t="s">
        <v>78</v>
      </c>
      <c r="R23" s="15" t="s">
        <v>58</v>
      </c>
      <c r="S23" s="75" t="s">
        <v>78</v>
      </c>
      <c r="T23" s="48" t="s">
        <v>59</v>
      </c>
      <c r="U23" s="49"/>
    </row>
    <row r="24" spans="1:21" ht="26.25" customHeight="1">
      <c r="K24" s="22"/>
      <c r="L24" s="23"/>
      <c r="M24" s="65" t="s">
        <v>64</v>
      </c>
      <c r="N24" s="66"/>
      <c r="O24" s="67"/>
      <c r="P24" s="14"/>
      <c r="Q24" s="74"/>
      <c r="R24" s="15" t="s">
        <v>58</v>
      </c>
      <c r="S24" s="75" t="s">
        <v>78</v>
      </c>
      <c r="T24" s="48" t="s">
        <v>59</v>
      </c>
      <c r="U24" s="49"/>
    </row>
    <row r="25" spans="1:21" ht="26.25" customHeight="1">
      <c r="K25" s="65" t="s">
        <v>75</v>
      </c>
      <c r="L25" s="66"/>
      <c r="M25" s="66"/>
      <c r="N25" s="66"/>
      <c r="O25" s="67"/>
      <c r="P25" s="14" t="s">
        <v>66</v>
      </c>
      <c r="Q25" s="61">
        <f>SMALL(Q15:T16,1)</f>
        <v>0</v>
      </c>
      <c r="R25" s="62"/>
      <c r="S25" s="62"/>
      <c r="T25" s="62"/>
      <c r="U25" s="24" t="s">
        <v>43</v>
      </c>
    </row>
    <row r="26" spans="1:21" ht="26.25" customHeight="1">
      <c r="K26" s="65" t="s">
        <v>67</v>
      </c>
      <c r="L26" s="66"/>
      <c r="M26" s="66"/>
      <c r="N26" s="73" t="s">
        <v>78</v>
      </c>
      <c r="O26" s="12" t="s">
        <v>68</v>
      </c>
      <c r="P26" s="14" t="s">
        <v>69</v>
      </c>
      <c r="Q26" s="50">
        <f>IF(N26="✓",20000,IF(N26="",0,0))</f>
        <v>0</v>
      </c>
      <c r="R26" s="51"/>
      <c r="S26" s="51"/>
      <c r="T26" s="51"/>
      <c r="U26" s="3" t="s">
        <v>43</v>
      </c>
    </row>
    <row r="27" spans="1:21" ht="26.25" customHeight="1">
      <c r="K27" s="11" t="s">
        <v>71</v>
      </c>
      <c r="L27" s="12"/>
      <c r="M27" s="12"/>
      <c r="N27" s="12"/>
      <c r="O27" s="12"/>
      <c r="P27" s="14" t="s">
        <v>70</v>
      </c>
      <c r="Q27" s="61">
        <f>Q25+Q26</f>
        <v>0</v>
      </c>
      <c r="R27" s="62"/>
      <c r="S27" s="62"/>
      <c r="T27" s="62"/>
      <c r="U27" s="24" t="s">
        <v>43</v>
      </c>
    </row>
    <row r="28" spans="1:21" ht="26.25" customHeight="1">
      <c r="K28" s="1" t="s">
        <v>72</v>
      </c>
    </row>
    <row r="29" spans="1:21" ht="26.25" customHeight="1"/>
    <row r="30" spans="1:21" ht="26.25" customHeight="1"/>
  </sheetData>
  <mergeCells count="63">
    <mergeCell ref="A2:I2"/>
    <mergeCell ref="Q27:T27"/>
    <mergeCell ref="H6:I6"/>
    <mergeCell ref="K15:O15"/>
    <mergeCell ref="K14:O14"/>
    <mergeCell ref="K25:O25"/>
    <mergeCell ref="K26:M26"/>
    <mergeCell ref="Q25:T25"/>
    <mergeCell ref="Q26:T26"/>
    <mergeCell ref="L17:O17"/>
    <mergeCell ref="L18:M18"/>
    <mergeCell ref="L19:O19"/>
    <mergeCell ref="L22:O22"/>
    <mergeCell ref="K16:O16"/>
    <mergeCell ref="Q22:T22"/>
    <mergeCell ref="T23:U23"/>
    <mergeCell ref="T24:U24"/>
    <mergeCell ref="Q19:T19"/>
    <mergeCell ref="M23:O23"/>
    <mergeCell ref="M24:O24"/>
    <mergeCell ref="M21:O21"/>
    <mergeCell ref="M20:O20"/>
    <mergeCell ref="T21:U21"/>
    <mergeCell ref="Q14:T14"/>
    <mergeCell ref="Q15:T15"/>
    <mergeCell ref="Q16:T16"/>
    <mergeCell ref="Q5:T5"/>
    <mergeCell ref="Q6:T6"/>
    <mergeCell ref="Q7:T7"/>
    <mergeCell ref="Q8:T8"/>
    <mergeCell ref="Q9:T9"/>
    <mergeCell ref="Q10:T10"/>
    <mergeCell ref="Q11:T11"/>
    <mergeCell ref="B20:C20"/>
    <mergeCell ref="D19:F19"/>
    <mergeCell ref="D20:F20"/>
    <mergeCell ref="K4:P4"/>
    <mergeCell ref="Q4:U4"/>
    <mergeCell ref="T20:U20"/>
    <mergeCell ref="Q18:T18"/>
    <mergeCell ref="Q17:T17"/>
    <mergeCell ref="H7:I7"/>
    <mergeCell ref="H8:I8"/>
    <mergeCell ref="F13:I13"/>
    <mergeCell ref="F14:I14"/>
    <mergeCell ref="F16:I16"/>
    <mergeCell ref="B19:C19"/>
    <mergeCell ref="C12:E12"/>
    <mergeCell ref="C13:E13"/>
    <mergeCell ref="C14:E14"/>
    <mergeCell ref="C15:E15"/>
    <mergeCell ref="C16:E16"/>
    <mergeCell ref="B12:B16"/>
    <mergeCell ref="C4:I4"/>
    <mergeCell ref="C5:I5"/>
    <mergeCell ref="C11:D11"/>
    <mergeCell ref="E11:I11"/>
    <mergeCell ref="C6:E6"/>
    <mergeCell ref="D7:E7"/>
    <mergeCell ref="D8:E8"/>
    <mergeCell ref="F6:G6"/>
    <mergeCell ref="F8:G8"/>
    <mergeCell ref="F7:G7"/>
  </mergeCells>
  <phoneticPr fontId="3"/>
  <dataValidations count="1">
    <dataValidation type="list" allowBlank="1" showInputMessage="1" showErrorMessage="1" sqref="F12 H12 H15 F15 S20 Q20 Q21 S21 S23 Q23 Q24 S24 N26" xr:uid="{7EE0408B-ED11-43DF-9F69-E991840B2924}">
      <formula1>"✓,　"</formula1>
    </dataValidation>
  </dataValidations>
  <pageMargins left="0.70866141732283472" right="0.70866141732283472" top="0.74803149606299213" bottom="0.74803149606299213" header="0.31496062992125984" footer="0.31496062992125984"/>
  <pageSetup paperSize="9" fitToWidth="2" fitToHeight="0" orientation="portrait" r:id="rId1"/>
  <headerFooter>
    <oddFooter>&amp;C- &amp;P -</oddFooter>
  </headerFooter>
  <colBreaks count="1" manualBreakCount="1">
    <brk id="9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　勝貴</dc:creator>
  <cp:lastModifiedBy>古賀　勝貴</cp:lastModifiedBy>
  <cp:lastPrinted>2026-09-29T02:01:45Z</cp:lastPrinted>
  <dcterms:created xsi:type="dcterms:W3CDTF">2015-06-05T18:19:34Z</dcterms:created>
  <dcterms:modified xsi:type="dcterms:W3CDTF">2026-10-05T02:36:23Z</dcterms:modified>
</cp:coreProperties>
</file>